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2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style2.xml" ContentType="application/vnd.ms-office.chartstyle+xml"/>
  <Override PartName="/xl/charts/colors1.xml" ContentType="application/vnd.ms-office.chartcolorstyl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endat2\estudios\PROYECTOS\2021-2024 ECF4CLIM\7_WP7\LCA_tool\Questionnaire exportable\"/>
    </mc:Choice>
  </mc:AlternateContent>
  <bookViews>
    <workbookView xWindow="0" yWindow="0" windowWidth="28800" windowHeight="12135" activeTab="2"/>
  </bookViews>
  <sheets>
    <sheet name="Intructions" sheetId="3" r:id="rId1"/>
    <sheet name="DATA" sheetId="2" r:id="rId2"/>
    <sheet name="ResultECF4climT&amp;SCquestionnaire" sheetId="1" r:id="rId3"/>
  </sheets>
  <definedNames>
    <definedName name="_xlnm._FilterDatabase" localSheetId="1" hidden="1">DATA!$A$1:$DS$200</definedName>
  </definedNames>
  <calcPr calcId="152511"/>
</workbook>
</file>

<file path=xl/calcChain.xml><?xml version="1.0" encoding="utf-8"?>
<calcChain xmlns="http://schemas.openxmlformats.org/spreadsheetml/2006/main">
  <c r="X16" i="1" l="1"/>
  <c r="X15" i="1"/>
  <c r="R15" i="1"/>
  <c r="R16" i="1"/>
  <c r="I15" i="1"/>
  <c r="L15" i="1"/>
  <c r="L16" i="1"/>
  <c r="L17" i="1"/>
  <c r="L18" i="1"/>
  <c r="L19" i="1"/>
  <c r="L20" i="1"/>
  <c r="L21" i="1"/>
  <c r="I16" i="1"/>
  <c r="I17" i="1"/>
  <c r="I18" i="1"/>
  <c r="H16" i="1"/>
  <c r="H17" i="1"/>
  <c r="H18" i="1"/>
  <c r="H15" i="1"/>
  <c r="G16" i="1"/>
  <c r="G17" i="1"/>
  <c r="G18" i="1"/>
  <c r="G15" i="1"/>
  <c r="F16" i="1"/>
  <c r="F17" i="1"/>
  <c r="F18" i="1"/>
  <c r="F15" i="1"/>
  <c r="E16" i="1"/>
  <c r="E17" i="1"/>
  <c r="E18" i="1"/>
  <c r="E15" i="1"/>
  <c r="D16" i="1"/>
  <c r="D17" i="1"/>
  <c r="D18" i="1"/>
  <c r="D15" i="1"/>
  <c r="C16" i="1"/>
  <c r="C17" i="1"/>
  <c r="C18" i="1"/>
  <c r="C15" i="1"/>
  <c r="B15" i="1"/>
  <c r="B16" i="1"/>
  <c r="B17" i="1"/>
  <c r="B18" i="1"/>
  <c r="U15" i="1"/>
  <c r="J35" i="1"/>
  <c r="J34" i="1"/>
  <c r="L36" i="1"/>
  <c r="B44" i="1"/>
  <c r="B42" i="1"/>
  <c r="B36" i="1"/>
  <c r="C36" i="1"/>
  <c r="D36" i="1"/>
  <c r="E36" i="1"/>
  <c r="F36" i="1"/>
  <c r="G36" i="1"/>
  <c r="A36" i="1"/>
  <c r="B28" i="1"/>
  <c r="B29" i="1"/>
  <c r="B30" i="1"/>
  <c r="B27" i="1"/>
  <c r="E29" i="1"/>
  <c r="E30" i="1"/>
  <c r="E28" i="1"/>
  <c r="BC4" i="2" l="1"/>
  <c r="BC5" i="2"/>
  <c r="BC6" i="2"/>
  <c r="BC7" i="2"/>
  <c r="BC8" i="2"/>
  <c r="BC9" i="2"/>
  <c r="BC10" i="2"/>
  <c r="BC11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8" i="2"/>
  <c r="BC40" i="2"/>
  <c r="BC42" i="2"/>
  <c r="BC44" i="2"/>
  <c r="BC46" i="2"/>
  <c r="BC48" i="2"/>
  <c r="BC50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C135" i="2"/>
  <c r="BC136" i="2"/>
  <c r="BC137" i="2"/>
  <c r="BC138" i="2"/>
  <c r="BC139" i="2"/>
  <c r="BC140" i="2"/>
  <c r="BC141" i="2"/>
  <c r="BC142" i="2"/>
  <c r="BC143" i="2"/>
  <c r="BC144" i="2"/>
  <c r="BC145" i="2"/>
  <c r="BC146" i="2"/>
  <c r="BC147" i="2"/>
  <c r="BC148" i="2"/>
  <c r="BC149" i="2"/>
  <c r="BC150" i="2"/>
  <c r="BC151" i="2"/>
  <c r="BC152" i="2"/>
  <c r="BC153" i="2"/>
  <c r="BC154" i="2"/>
  <c r="BC155" i="2"/>
  <c r="BC156" i="2"/>
  <c r="BC157" i="2"/>
  <c r="BC158" i="2"/>
  <c r="BC159" i="2"/>
  <c r="BC160" i="2"/>
  <c r="BC161" i="2"/>
  <c r="BC162" i="2"/>
  <c r="BC163" i="2"/>
  <c r="BC164" i="2"/>
  <c r="BC165" i="2"/>
  <c r="BC166" i="2"/>
  <c r="BC167" i="2"/>
  <c r="BC168" i="2"/>
  <c r="BC170" i="2"/>
  <c r="BC172" i="2"/>
  <c r="BC173" i="2"/>
  <c r="BC174" i="2"/>
  <c r="BC175" i="2"/>
  <c r="BC176" i="2"/>
  <c r="BC177" i="2"/>
  <c r="BC178" i="2"/>
  <c r="BC179" i="2"/>
  <c r="BC180" i="2"/>
  <c r="BC181" i="2"/>
  <c r="BC182" i="2"/>
  <c r="BC183" i="2"/>
  <c r="BC184" i="2"/>
  <c r="BC185" i="2"/>
  <c r="BC186" i="2"/>
  <c r="BC187" i="2"/>
  <c r="BC188" i="2"/>
  <c r="BC189" i="2"/>
  <c r="BC190" i="2"/>
  <c r="BC191" i="2"/>
  <c r="BC192" i="2"/>
  <c r="BC193" i="2"/>
  <c r="BC194" i="2"/>
  <c r="BC195" i="2"/>
  <c r="BC196" i="2"/>
  <c r="BC197" i="2"/>
  <c r="BC198" i="2"/>
  <c r="BC199" i="2"/>
  <c r="BC200" i="2"/>
  <c r="BC2" i="2"/>
  <c r="H44" i="1" l="1"/>
  <c r="E53" i="1"/>
  <c r="E52" i="1"/>
  <c r="K53" i="1"/>
  <c r="K52" i="1"/>
  <c r="K51" i="1"/>
  <c r="K50" i="1"/>
  <c r="K49" i="1"/>
  <c r="K48" i="1"/>
  <c r="K47" i="1"/>
  <c r="K45" i="1"/>
  <c r="K46" i="1"/>
  <c r="K44" i="1"/>
  <c r="K42" i="1" l="1"/>
  <c r="H42" i="1"/>
  <c r="E42" i="1"/>
  <c r="A57" i="1"/>
  <c r="Z15" i="1"/>
  <c r="M36" i="1"/>
  <c r="N36" i="1"/>
  <c r="O36" i="1"/>
  <c r="P36" i="1"/>
  <c r="Q36" i="1"/>
  <c r="R36" i="1"/>
  <c r="S36" i="1"/>
  <c r="T36" i="1"/>
  <c r="U36" i="1"/>
  <c r="V36" i="1"/>
  <c r="W36" i="1"/>
  <c r="X36" i="1"/>
  <c r="AA36" i="1"/>
  <c r="AB36" i="1"/>
  <c r="AC36" i="1"/>
  <c r="Z36" i="1"/>
  <c r="J8" i="1"/>
  <c r="B5" i="1"/>
  <c r="B4" i="1"/>
  <c r="B3" i="1"/>
  <c r="B49" i="1" l="1"/>
  <c r="B47" i="1"/>
  <c r="B46" i="1"/>
  <c r="B53" i="1"/>
  <c r="B45" i="1"/>
  <c r="B52" i="1"/>
  <c r="B51" i="1"/>
  <c r="B50" i="1"/>
  <c r="B48" i="1"/>
  <c r="E47" i="1"/>
  <c r="E45" i="1"/>
  <c r="E44" i="1"/>
  <c r="E51" i="1"/>
  <c r="E50" i="1"/>
  <c r="E49" i="1"/>
  <c r="E48" i="1"/>
  <c r="E46" i="1"/>
  <c r="H53" i="1"/>
  <c r="H45" i="1"/>
  <c r="H51" i="1"/>
  <c r="H50" i="1"/>
  <c r="H49" i="1"/>
  <c r="H48" i="1"/>
  <c r="H47" i="1"/>
  <c r="H46" i="1"/>
  <c r="H52" i="1"/>
  <c r="E9" i="1"/>
  <c r="H8" i="1"/>
  <c r="H10" i="1"/>
  <c r="A8" i="1"/>
  <c r="E8" i="1"/>
  <c r="H9" i="1"/>
  <c r="B8" i="1"/>
  <c r="E10" i="1"/>
</calcChain>
</file>

<file path=xl/comments1.xml><?xml version="1.0" encoding="utf-8"?>
<comments xmlns="http://schemas.openxmlformats.org/spreadsheetml/2006/main">
  <authors>
    <author>Gamarra Rodriguez,  Ana Rosa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PASTE DATA FROM PDF QUESTIONNAIRES HERE CELL A1</t>
        </r>
      </text>
    </comment>
  </commentList>
</comments>
</file>

<file path=xl/sharedStrings.xml><?xml version="1.0" encoding="utf-8"?>
<sst xmlns="http://schemas.openxmlformats.org/spreadsheetml/2006/main" count="7164" uniqueCount="257">
  <si>
    <t>General data</t>
  </si>
  <si>
    <t>No. Reponses</t>
  </si>
  <si>
    <t>School Name</t>
  </si>
  <si>
    <t>1.2 OTHER (School Name)</t>
  </si>
  <si>
    <t>Class Please write your answer here</t>
  </si>
  <si>
    <t>Eco-schools member</t>
  </si>
  <si>
    <t>Eco-schools participation</t>
  </si>
  <si>
    <t>Role</t>
  </si>
  <si>
    <t>Gender</t>
  </si>
  <si>
    <t>Student</t>
  </si>
  <si>
    <t>Female</t>
  </si>
  <si>
    <t>years</t>
  </si>
  <si>
    <t>Teacher</t>
  </si>
  <si>
    <t>Male</t>
  </si>
  <si>
    <t>Staff</t>
  </si>
  <si>
    <t>Other</t>
  </si>
  <si>
    <t>Transport summary</t>
  </si>
  <si>
    <t>2.1 Walking opt</t>
  </si>
  <si>
    <t>2.3 Bycicle opt</t>
  </si>
  <si>
    <t>2.5 Bus opt</t>
  </si>
  <si>
    <t>2.7 Subway opt</t>
  </si>
  <si>
    <t>2.9 Train opt</t>
  </si>
  <si>
    <t>2.92 Tram opt</t>
  </si>
  <si>
    <t>2.94 Car opt</t>
  </si>
  <si>
    <t>2.97 Motorcycle opt</t>
  </si>
  <si>
    <t>Car fuel</t>
  </si>
  <si>
    <t>Car sharing</t>
  </si>
  <si>
    <t>2.9997  trips per day home-school</t>
  </si>
  <si>
    <t>Never</t>
  </si>
  <si>
    <t>Gasoline</t>
  </si>
  <si>
    <t>Yes</t>
  </si>
  <si>
    <t>Average</t>
  </si>
  <si>
    <t>Sometimes</t>
  </si>
  <si>
    <t>Diesel</t>
  </si>
  <si>
    <t>No</t>
  </si>
  <si>
    <t>Almost Always</t>
  </si>
  <si>
    <t>Electric vehicle</t>
  </si>
  <si>
    <t>Always</t>
  </si>
  <si>
    <t>Hybrid - Gasoline</t>
  </si>
  <si>
    <t>Hybrid - Diesel</t>
  </si>
  <si>
    <t>I do not know</t>
  </si>
  <si>
    <t>Students consumption summary</t>
  </si>
  <si>
    <t>Averages of material consumption by students</t>
  </si>
  <si>
    <t>50 Capacity to Answer SC section</t>
  </si>
  <si>
    <t>51 paper sheets/year</t>
  </si>
  <si>
    <t>52 recycled paper sheets/year</t>
  </si>
  <si>
    <t>53 number large notebooks</t>
  </si>
  <si>
    <t>54 number small notebooks</t>
  </si>
  <si>
    <t>55 number large RECYCLE PAPER notebooks</t>
  </si>
  <si>
    <t>56 number small RECYCLE PAPER notebooks</t>
  </si>
  <si>
    <t>57 cardboard sheets</t>
  </si>
  <si>
    <t>60 Cardboard folders</t>
  </si>
  <si>
    <t>61 Plastic folders</t>
  </si>
  <si>
    <t>62 Erasers</t>
  </si>
  <si>
    <t>63 Pens</t>
  </si>
  <si>
    <t>64 Markers</t>
  </si>
  <si>
    <t>65 Pencils</t>
  </si>
  <si>
    <t>66 colour pencils</t>
  </si>
  <si>
    <t>67 CDs</t>
  </si>
  <si>
    <t>68 DVDs</t>
  </si>
  <si>
    <t>69 Glue sticks</t>
  </si>
  <si>
    <t>70 Scissors</t>
  </si>
  <si>
    <t>71 Plastic rulers</t>
  </si>
  <si>
    <t>72 Plastic cases</t>
  </si>
  <si>
    <t>73 hours per day using the school computer</t>
  </si>
  <si>
    <t>74 hours per day using your own computer</t>
  </si>
  <si>
    <t>75 hours per day using the school tablet</t>
  </si>
  <si>
    <t>76 hours per day using your own computer</t>
  </si>
  <si>
    <t>I am not able to estimate my material consumptions (Question not applicable to this level)</t>
  </si>
  <si>
    <t>Yes, I use my own printed books</t>
  </si>
  <si>
    <t>In class, I use my own materiasl and devices.</t>
  </si>
  <si>
    <t>Yes, I use the printed books provided by my school</t>
  </si>
  <si>
    <t>Second-handbooks</t>
  </si>
  <si>
    <t>In class, I use my own stationery material, and the electronic devices provided by theschool</t>
  </si>
  <si>
    <t>No, I do not use printed books</t>
  </si>
  <si>
    <t>In class, I use the stationery material and the electronic devices provided by the school</t>
  </si>
  <si>
    <t>MAT1</t>
  </si>
  <si>
    <t>MAT2</t>
  </si>
  <si>
    <t>MAT3</t>
  </si>
  <si>
    <t>MAT4</t>
  </si>
  <si>
    <t>Wood</t>
  </si>
  <si>
    <t>Glass</t>
  </si>
  <si>
    <t>Aluminium</t>
  </si>
  <si>
    <t>Steel</t>
  </si>
  <si>
    <t>Other metal</t>
  </si>
  <si>
    <t>PET</t>
  </si>
  <si>
    <t>PVC</t>
  </si>
  <si>
    <t>HDPE</t>
  </si>
  <si>
    <t>PP</t>
  </si>
  <si>
    <t>ABS</t>
  </si>
  <si>
    <t>120 Please include below any information or comment you can share with us Please write your answer here</t>
  </si>
  <si>
    <t>comments</t>
  </si>
  <si>
    <t>Averge of basic stationary materisl consumption by students</t>
  </si>
  <si>
    <t>1.1 School ID</t>
  </si>
  <si>
    <t>4 Eco-schools member</t>
  </si>
  <si>
    <t>1.5 Eco-schools participation</t>
  </si>
  <si>
    <t>1.6 Role</t>
  </si>
  <si>
    <t>1.7 Gender</t>
  </si>
  <si>
    <t>1.8 Age</t>
  </si>
  <si>
    <t>2.2 minutes you spend home-school by walking</t>
  </si>
  <si>
    <t>2.4 minutes you spend home-school by bicycle</t>
  </si>
  <si>
    <t>2.6 minutes you spend home-school by bus</t>
  </si>
  <si>
    <t>2.8 minutes you spend home-school by subway</t>
  </si>
  <si>
    <t>2.91 minutes you spend home-school by train</t>
  </si>
  <si>
    <t>2.93 minutes you spend home-school by tram</t>
  </si>
  <si>
    <t>2.95 Car fuel</t>
  </si>
  <si>
    <t>2.96 minutes you spend home-school by car</t>
  </si>
  <si>
    <t>2.98 electric public transport opt</t>
  </si>
  <si>
    <t>2.99 minuts you spend hom-school by motorcycle</t>
  </si>
  <si>
    <t>2.991 Other electric public transport opt</t>
  </si>
  <si>
    <t>2.992 More than one transport</t>
  </si>
  <si>
    <t>2.993 Walking</t>
  </si>
  <si>
    <t>2.994 Bicycle</t>
  </si>
  <si>
    <t>2.995 Bus</t>
  </si>
  <si>
    <t>2.996 Subway</t>
  </si>
  <si>
    <t>2.997 Tram</t>
  </si>
  <si>
    <t>2.998 Car</t>
  </si>
  <si>
    <t>2.999 Motorcycle</t>
  </si>
  <si>
    <t>2.9991 Electric bicycle</t>
  </si>
  <si>
    <t>2.9992 Electric scootermotorcycle</t>
  </si>
  <si>
    <t>2.9993 Car sharing commnents</t>
  </si>
  <si>
    <t>2.9994 Car sharing</t>
  </si>
  <si>
    <t>2.9995 Car sharing add passenger</t>
  </si>
  <si>
    <t>2.9996 Other (number of passengers with you)</t>
  </si>
  <si>
    <t>2.9998  Euros home-school using car</t>
  </si>
  <si>
    <t>2.9999 44 km</t>
  </si>
  <si>
    <t>2.99992  Euros home-school using public transport</t>
  </si>
  <si>
    <t>2.99993  Euros you spend going to school by public transports</t>
  </si>
  <si>
    <t>2.99994  Potential-desirable bicycle patway</t>
  </si>
  <si>
    <t>2.99995  Use of public transport in weekend</t>
  </si>
  <si>
    <t>58 books</t>
  </si>
  <si>
    <t>58 number of new books</t>
  </si>
  <si>
    <t>59 number of resused books</t>
  </si>
  <si>
    <t>77 Nanme material 1</t>
  </si>
  <si>
    <t>78 Name material 2</t>
  </si>
  <si>
    <t>79 Name material 3</t>
  </si>
  <si>
    <t>80 Nane material 4</t>
  </si>
  <si>
    <t>81 kg wood</t>
  </si>
  <si>
    <t>82 kg wood</t>
  </si>
  <si>
    <t>83 kg wood</t>
  </si>
  <si>
    <t>84 kg wood</t>
  </si>
  <si>
    <t>86 kg glass</t>
  </si>
  <si>
    <t>87 kg glass</t>
  </si>
  <si>
    <t>88 kg glass</t>
  </si>
  <si>
    <t>89 kg aluminium</t>
  </si>
  <si>
    <t>90 kg aluminium</t>
  </si>
  <si>
    <t>91 kg aluminium</t>
  </si>
  <si>
    <t>92 kg aluminium</t>
  </si>
  <si>
    <t>93 kg steel</t>
  </si>
  <si>
    <t>94 kg steel</t>
  </si>
  <si>
    <t>95 kg steel</t>
  </si>
  <si>
    <t>96 kg steel</t>
  </si>
  <si>
    <t>97 kg metal</t>
  </si>
  <si>
    <t>98 kg metal</t>
  </si>
  <si>
    <t>99 kg metal</t>
  </si>
  <si>
    <t>100 kg metal</t>
  </si>
  <si>
    <t>99101 kg PET</t>
  </si>
  <si>
    <t>99102 kg PET</t>
  </si>
  <si>
    <t>99103 kg PET</t>
  </si>
  <si>
    <t>99104 kg PET</t>
  </si>
  <si>
    <t>99105 kg PVC</t>
  </si>
  <si>
    <t>99106 kg PVC</t>
  </si>
  <si>
    <t>99107 kg PVC</t>
  </si>
  <si>
    <t>99112 kg HPDE</t>
  </si>
  <si>
    <t>99108 kg PVC</t>
  </si>
  <si>
    <t>99109 kg HPDE</t>
  </si>
  <si>
    <t>99110 kg HPDE</t>
  </si>
  <si>
    <t>99111 kg HPDE</t>
  </si>
  <si>
    <t>99113 kg PP</t>
  </si>
  <si>
    <t>99114 kg PP</t>
  </si>
  <si>
    <t>99115 kg PP</t>
  </si>
  <si>
    <t>99116 kg PP</t>
  </si>
  <si>
    <t>99115 kg ABS</t>
  </si>
  <si>
    <t>99116 kg ABS</t>
  </si>
  <si>
    <t>99117 kg ABS</t>
  </si>
  <si>
    <t>99118 kg ABS</t>
  </si>
  <si>
    <t>85 kg glass</t>
  </si>
  <si>
    <t>Ciemat-encuestas - ECF4CLIM Project Questionnaire 2022 SEPT 2022_Exportable_example1.pdf</t>
  </si>
  <si>
    <t>6ª Primaria</t>
  </si>
  <si>
    <t>Almost always</t>
  </si>
  <si>
    <t>Off</t>
  </si>
  <si>
    <t>I don't know</t>
  </si>
  <si>
    <t>Ciemat-encuestas - ECF4CLIM Project Questionnaire 2022 SEPT 2022_Exportable_example2.pdf</t>
  </si>
  <si>
    <t>5 Primaria</t>
  </si>
  <si>
    <t>I know it</t>
  </si>
  <si>
    <t>.</t>
  </si>
  <si>
    <t>sometimes</t>
  </si>
  <si>
    <t xml:space="preserve">No. OTHER </t>
  </si>
  <si>
    <t>Age (Average of respondants)</t>
  </si>
  <si>
    <t>Walking</t>
  </si>
  <si>
    <t>Bycicle</t>
  </si>
  <si>
    <t>Trips per day home-school</t>
  </si>
  <si>
    <t>Paper sheets/year</t>
  </si>
  <si>
    <t>recycled paper sheets/year</t>
  </si>
  <si>
    <t>number large notebooks</t>
  </si>
  <si>
    <t>number small notebooks</t>
  </si>
  <si>
    <t>number large RECYCLE PAPER notebooks</t>
  </si>
  <si>
    <t>number small RECYCLE PAPER notebooks</t>
  </si>
  <si>
    <t>Cardboard folders</t>
  </si>
  <si>
    <t>Plastic folders</t>
  </si>
  <si>
    <t>Erasers</t>
  </si>
  <si>
    <t>Pens</t>
  </si>
  <si>
    <t>Markers</t>
  </si>
  <si>
    <t>Pencils</t>
  </si>
  <si>
    <t>colour pencils</t>
  </si>
  <si>
    <t>CDs</t>
  </si>
  <si>
    <t>DVDs</t>
  </si>
  <si>
    <t>Glue sticks</t>
  </si>
  <si>
    <t>Scissors</t>
  </si>
  <si>
    <t>Plastic rulers</t>
  </si>
  <si>
    <t>Plastic cases</t>
  </si>
  <si>
    <t>Averge of devices time use of students in the school</t>
  </si>
  <si>
    <t>hours per day using your own computer</t>
  </si>
  <si>
    <t>hours per day using the school tablet</t>
  </si>
  <si>
    <t>hours per day using the school computer</t>
  </si>
  <si>
    <t>No comments provided</t>
  </si>
  <si>
    <t>Distance in km</t>
  </si>
  <si>
    <t>Books provision</t>
  </si>
  <si>
    <t>Averaged number of books/student</t>
  </si>
  <si>
    <t xml:space="preserve">ANALIST DATA TOOL - ECF4CLIM TRANSPORT AND STUDENT CONSUMPTION QUESTIONNAIRE </t>
  </si>
  <si>
    <t>This excel sheet can be used by schools as supportive tool for the data analysis requiered for the completion of the ECF4CLIM Environmental Footrpint tool</t>
  </si>
  <si>
    <t>This is based on the data collection by using the PDF version of the questtionaire</t>
  </si>
  <si>
    <t>Adobe acrobat is required for extract the data in .csv format</t>
  </si>
  <si>
    <t>The maximum number of responses is 15000</t>
  </si>
  <si>
    <t xml:space="preserve">Intructions: </t>
  </si>
  <si>
    <t>1 DATA collection in PDF forms</t>
  </si>
  <si>
    <t>2 DATA extraction</t>
  </si>
  <si>
    <t>3 DATA transfer to THIS file and results</t>
  </si>
  <si>
    <t xml:space="preserve">1.1 Collect data from users (pdf refillable). The users should be saved with a differnt name of the template. </t>
  </si>
  <si>
    <t>1.2 Saved all the files in the same folde</t>
  </si>
  <si>
    <t>2.1 Open one of them with Adobe Acrobat</t>
  </si>
  <si>
    <t>2.1 Go to tools section ==&gt; Forms ==&gt; More option for forms…==&gt; Combine data files in sheets</t>
  </si>
  <si>
    <t>2.2Select all the forms (which are saved in the same folder) and click add ==&gt; click Export</t>
  </si>
  <si>
    <t>2.3 A data .csv format file named Report or Informe is generated in the same folder</t>
  </si>
  <si>
    <t xml:space="preserve">3.1 Open de "report.csv", select the data, and paste in the tab of THIS file called "DATA" by clicking in the cell A1 with right button of the mouse and paste. </t>
  </si>
  <si>
    <t>3.2 Result of the data analysisi will appear in the tab named "ResultECF4climT&amp;SCquestionnaire".  These data in boxes marked in blue and purple cells is the data asked in the tabs ACTST and Mobility of the Environmental Footprint Tool.</t>
  </si>
  <si>
    <t>Car sharing additional passenger average (passngers)</t>
  </si>
  <si>
    <t>4 (go to school andcome back home 2 times)</t>
  </si>
  <si>
    <t>2 (go to school and come back only 1 times)</t>
  </si>
  <si>
    <t>6 Primaria</t>
  </si>
  <si>
    <t>1ª Primaria</t>
  </si>
  <si>
    <t>female</t>
  </si>
  <si>
    <t xml:space="preserve"> euros you spend going to school by car or motorcycle</t>
  </si>
  <si>
    <t>almost always</t>
  </si>
  <si>
    <t>cabellete</t>
  </si>
  <si>
    <t>School EXAMPLE</t>
  </si>
  <si>
    <t>Averges composition of the aditional materials (You can choose if select some of the materials detailed in the questtionaire os use the average below)</t>
  </si>
  <si>
    <t>Train</t>
  </si>
  <si>
    <t>Car</t>
  </si>
  <si>
    <t>Tram</t>
  </si>
  <si>
    <t>Bus</t>
  </si>
  <si>
    <t>Motorcycle</t>
  </si>
  <si>
    <t>cardboard sheets</t>
  </si>
  <si>
    <r>
      <t xml:space="preserve">DATA ANALYSIS (FILL IN WITH THIS DATA IN THE </t>
    </r>
    <r>
      <rPr>
        <b/>
        <u/>
        <sz val="11"/>
        <color rgb="FFFF0000"/>
        <rFont val="Calibri"/>
        <family val="2"/>
        <scheme val="minor"/>
      </rPr>
      <t xml:space="preserve">TAB MOBILITY </t>
    </r>
    <r>
      <rPr>
        <b/>
        <sz val="11"/>
        <color rgb="FFFF0000"/>
        <rFont val="Calibri"/>
        <family val="2"/>
        <scheme val="minor"/>
      </rPr>
      <t>OF THE EF TOOL)</t>
    </r>
  </si>
  <si>
    <r>
      <t>DATA ANALYSIS (FILL IN WITH THIS DATA IN THE</t>
    </r>
    <r>
      <rPr>
        <b/>
        <u/>
        <sz val="11"/>
        <color rgb="FFFF0000"/>
        <rFont val="Calibri"/>
        <family val="2"/>
        <scheme val="minor"/>
      </rPr>
      <t xml:space="preserve"> TAB "ACTST"</t>
    </r>
    <r>
      <rPr>
        <b/>
        <sz val="11"/>
        <color rgb="FFFF0000"/>
        <rFont val="Calibri"/>
        <family val="2"/>
        <scheme val="minor"/>
      </rPr>
      <t xml:space="preserve"> OF THE EF TOOL relative to the students consumption)</t>
    </r>
  </si>
  <si>
    <t>Subway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</si>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</sst>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6" formatCode="0.000"/>
    <numFmt numFmtId="187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18" fillId="33" borderId="0" xfId="0" applyFont="1" applyFill="1"/>
    <xf numFmtId="0" fontId="0" fillId="33" borderId="0" xfId="0" applyFill="1"/>
    <xf numFmtId="0" fontId="0" fillId="33" borderId="0" xfId="0" applyFill="1" applyAlignment="1">
      <alignment wrapText="1"/>
    </xf>
    <xf numFmtId="9" fontId="0" fillId="33" borderId="0" xfId="0" applyNumberFormat="1" applyFill="1"/>
    <xf numFmtId="0" fontId="16" fillId="33" borderId="0" xfId="0" applyFont="1" applyFill="1"/>
    <xf numFmtId="0" fontId="0" fillId="33" borderId="0" xfId="0" applyFill="1" applyAlignment="1">
      <alignment horizontal="center"/>
    </xf>
    <xf numFmtId="0" fontId="0" fillId="0" borderId="0" xfId="0" applyAlignment="1">
      <alignment wrapText="1"/>
    </xf>
    <xf numFmtId="0" fontId="0" fillId="33" borderId="0" xfId="0" applyFill="1" applyAlignment="1">
      <alignment horizontal="center" wrapText="1"/>
    </xf>
    <xf numFmtId="0" fontId="19" fillId="33" borderId="10" xfId="0" applyFont="1" applyFill="1" applyBorder="1"/>
    <xf numFmtId="0" fontId="0" fillId="33" borderId="11" xfId="0" applyFill="1" applyBorder="1"/>
    <xf numFmtId="0" fontId="0" fillId="33" borderId="12" xfId="0" applyFill="1" applyBorder="1"/>
    <xf numFmtId="0" fontId="0" fillId="33" borderId="0" xfId="0" applyFill="1" applyBorder="1"/>
    <xf numFmtId="0" fontId="0" fillId="33" borderId="0" xfId="0" applyFill="1" applyBorder="1" applyAlignment="1">
      <alignment wrapText="1"/>
    </xf>
    <xf numFmtId="0" fontId="0" fillId="33" borderId="0" xfId="0" applyFill="1" applyBorder="1" applyAlignment="1">
      <alignment horizontal="center"/>
    </xf>
    <xf numFmtId="0" fontId="0" fillId="33" borderId="14" xfId="0" applyFill="1" applyBorder="1"/>
    <xf numFmtId="0" fontId="0" fillId="33" borderId="16" xfId="0" applyFill="1" applyBorder="1"/>
    <xf numFmtId="0" fontId="0" fillId="33" borderId="17" xfId="0" applyFill="1" applyBorder="1"/>
    <xf numFmtId="0" fontId="18" fillId="33" borderId="11" xfId="0" applyFont="1" applyFill="1" applyBorder="1"/>
    <xf numFmtId="0" fontId="18" fillId="33" borderId="12" xfId="0" applyFont="1" applyFill="1" applyBorder="1"/>
    <xf numFmtId="0" fontId="19" fillId="33" borderId="11" xfId="0" applyFont="1" applyFill="1" applyBorder="1"/>
    <xf numFmtId="0" fontId="0" fillId="35" borderId="0" xfId="0" applyFill="1" applyBorder="1"/>
    <xf numFmtId="9" fontId="0" fillId="35" borderId="0" xfId="0" applyNumberFormat="1" applyFill="1" applyBorder="1"/>
    <xf numFmtId="0" fontId="0" fillId="33" borderId="0" xfId="0" applyFill="1" applyBorder="1" applyAlignment="1">
      <alignment horizontal="center" wrapText="1"/>
    </xf>
    <xf numFmtId="0" fontId="0" fillId="35" borderId="14" xfId="0" applyFill="1" applyBorder="1"/>
    <xf numFmtId="0" fontId="0" fillId="33" borderId="13" xfId="0" applyFill="1" applyBorder="1"/>
    <xf numFmtId="0" fontId="0" fillId="33" borderId="15" xfId="0" applyFill="1" applyBorder="1"/>
    <xf numFmtId="0" fontId="0" fillId="35" borderId="13" xfId="0" applyFill="1" applyBorder="1"/>
    <xf numFmtId="0" fontId="16" fillId="35" borderId="13" xfId="0" applyFont="1" applyFill="1" applyBorder="1"/>
    <xf numFmtId="0" fontId="16" fillId="35" borderId="0" xfId="0" applyFont="1" applyFill="1" applyBorder="1"/>
    <xf numFmtId="0" fontId="16" fillId="33" borderId="13" xfId="0" applyFont="1" applyFill="1" applyBorder="1"/>
    <xf numFmtId="0" fontId="0" fillId="33" borderId="0" xfId="0" applyFill="1" applyAlignment="1">
      <alignment horizontal="center" vertical="top" wrapText="1"/>
    </xf>
    <xf numFmtId="0" fontId="0" fillId="33" borderId="0" xfId="0" applyFill="1" applyAlignment="1">
      <alignment horizontal="center" vertical="top"/>
    </xf>
    <xf numFmtId="0" fontId="21" fillId="33" borderId="0" xfId="0" applyFont="1" applyFill="1"/>
    <xf numFmtId="0" fontId="0" fillId="34" borderId="0" xfId="0" applyFill="1" applyAlignment="1">
      <alignment horizontal="center"/>
    </xf>
    <xf numFmtId="9" fontId="0" fillId="34" borderId="0" xfId="0" applyNumberFormat="1" applyFill="1" applyAlignment="1">
      <alignment horizontal="center"/>
    </xf>
    <xf numFmtId="0" fontId="0" fillId="34" borderId="0" xfId="0" applyFill="1" applyAlignment="1">
      <alignment horizontal="center" wrapText="1"/>
    </xf>
    <xf numFmtId="9" fontId="0" fillId="34" borderId="0" xfId="0" applyNumberFormat="1" applyFill="1" applyAlignment="1">
      <alignment horizontal="center" wrapText="1"/>
    </xf>
    <xf numFmtId="0" fontId="0" fillId="34" borderId="0" xfId="0" applyFill="1"/>
    <xf numFmtId="0" fontId="0" fillId="33" borderId="0" xfId="0" applyFill="1" applyAlignment="1">
      <alignment horizontal="left" wrapText="1"/>
    </xf>
    <xf numFmtId="0" fontId="0" fillId="33" borderId="0" xfId="0" applyFill="1" applyAlignment="1">
      <alignment horizontal="left" vertical="top" wrapText="1"/>
    </xf>
    <xf numFmtId="0" fontId="0" fillId="33" borderId="0" xfId="0" applyFill="1" applyAlignment="1">
      <alignment horizontal="left" vertical="top"/>
    </xf>
    <xf numFmtId="9" fontId="0" fillId="33" borderId="0" xfId="0" applyNumberFormat="1" applyFill="1" applyBorder="1"/>
    <xf numFmtId="9" fontId="0" fillId="36" borderId="0" xfId="0" applyNumberFormat="1" applyFill="1" applyBorder="1"/>
    <xf numFmtId="9" fontId="0" fillId="36" borderId="16" xfId="0" applyNumberFormat="1" applyFill="1" applyBorder="1"/>
    <xf numFmtId="0" fontId="0" fillId="36" borderId="14" xfId="0" applyFill="1" applyBorder="1" applyAlignment="1">
      <alignment horizontal="center" wrapText="1"/>
    </xf>
    <xf numFmtId="9" fontId="0" fillId="36" borderId="0" xfId="42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 wrapText="1"/>
    </xf>
    <xf numFmtId="0" fontId="16" fillId="33" borderId="13" xfId="0" applyFont="1" applyFill="1" applyBorder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0" fillId="33" borderId="13" xfId="0" applyFill="1" applyBorder="1" applyAlignment="1">
      <alignment horizontal="center" wrapText="1"/>
    </xf>
    <xf numFmtId="0" fontId="0" fillId="33" borderId="0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16" fillId="33" borderId="13" xfId="0" applyFont="1" applyFill="1" applyBorder="1" applyAlignment="1">
      <alignment wrapText="1"/>
    </xf>
    <xf numFmtId="0" fontId="0" fillId="33" borderId="0" xfId="0" quotePrefix="1" applyFill="1" applyBorder="1" applyAlignment="1">
      <alignment wrapText="1"/>
    </xf>
    <xf numFmtId="186" fontId="0" fillId="35" borderId="0" xfId="0" applyNumberFormat="1" applyFill="1" applyBorder="1"/>
    <xf numFmtId="187" fontId="0" fillId="34" borderId="0" xfId="0" applyNumberFormat="1" applyFill="1" applyAlignment="1">
      <alignment horizontal="center"/>
    </xf>
    <xf numFmtId="1" fontId="0" fillId="35" borderId="0" xfId="0" applyNumberFormat="1" applyFill="1" applyBorder="1" applyAlignment="1">
      <alignment horizontal="center"/>
    </xf>
    <xf numFmtId="0" fontId="21" fillId="34" borderId="0" xfId="0" applyFont="1" applyFill="1"/>
    <xf numFmtId="0" fontId="18" fillId="34" borderId="0" xfId="0" applyFont="1" applyFill="1"/>
    <xf numFmtId="1" fontId="0" fillId="36" borderId="0" xfId="0" applyNumberFormat="1" applyFill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'ResultECF4climT&amp;SCquestionnaire'!$E$7</c:f>
              <c:strCache>
                <c:ptCount val="1"/>
                <c:pt idx="0">
                  <c:v>Role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'ResultECF4climT&amp;SCquestionnaire'!$D$8:$D$10</c:f>
              <c:strCache>
                <c:ptCount val="3"/>
                <c:pt idx="0">
                  <c:v>Student</c:v>
                </c:pt>
                <c:pt idx="1">
                  <c:v>Teacher</c:v>
                </c:pt>
                <c:pt idx="2">
                  <c:v>Staff</c:v>
                </c:pt>
              </c:strCache>
            </c:strRef>
          </c:cat>
          <c:val>
            <c:numRef>
              <c:f>'ResultECF4climT&amp;SCquestionnaire'!$E$8:$E$10</c:f>
              <c:numCache>
                <c:formatCode>0%</c:formatCode>
                <c:ptCount val="3"/>
                <c:pt idx="0">
                  <c:v>0.94472361809045224</c:v>
                </c:pt>
                <c:pt idx="1">
                  <c:v>5.5276381909547742E-2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'ResultECF4climT&amp;SCquestionnaire'!$H$7</c:f>
              <c:strCache>
                <c:ptCount val="1"/>
                <c:pt idx="0">
                  <c:v>Gender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'ResultECF4climT&amp;SCquestionnaire'!$G$8:$G$10</c:f>
              <c:strCache>
                <c:ptCount val="3"/>
                <c:pt idx="0">
                  <c:v>Female</c:v>
                </c:pt>
                <c:pt idx="1">
                  <c:v>Male</c:v>
                </c:pt>
                <c:pt idx="2">
                  <c:v>Other</c:v>
                </c:pt>
              </c:strCache>
            </c:strRef>
          </c:cat>
          <c:val>
            <c:numRef>
              <c:f>'ResultECF4climT&amp;SCquestionnaire'!$H$8:$H$10</c:f>
              <c:numCache>
                <c:formatCode>0%</c:formatCode>
                <c:ptCount val="3"/>
                <c:pt idx="0">
                  <c:v>0.50753768844221103</c:v>
                </c:pt>
                <c:pt idx="1">
                  <c:v>0.49246231155778897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361949</xdr:colOff>
      <xdr:row>3</xdr:row>
      <xdr:rowOff>4762</xdr:rowOff>
    </xdr:from>
    <xdr:to>
      <xdr:col>12</xdr:col>
      <xdr:colOff>752474</xdr:colOff>
      <xdr:row>9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504825</xdr:colOff>
      <xdr:row>2</xdr:row>
      <xdr:rowOff>180975</xdr:rowOff>
    </xdr:from>
    <xdr:to>
      <xdr:col>14</xdr:col>
      <xdr:colOff>314325</xdr:colOff>
      <xdr:row>9</xdr:row>
      <xdr:rowOff>128588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20" sqref="N20"/>
    </sheetView>
  </sheetViews>
  <sheetFormatPr baseColWidth="10" defaultColWidth="0" defaultRowHeight="15" zeroHeight="1" x14ac:dyDescent="0.25"/>
  <cols>
    <col min="1" max="1" width="23.85546875" customWidth="1"/>
    <col min="2" max="14" width="11.42578125" customWidth="1"/>
    <col min="15" max="16384" width="11.42578125" hidden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" x14ac:dyDescent="0.35">
      <c r="A3" s="33" t="s">
        <v>219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2" t="s">
        <v>220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 t="s">
        <v>221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 t="s">
        <v>222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 t="s">
        <v>223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 t="s">
        <v>224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21" customHeight="1" x14ac:dyDescent="0.25">
      <c r="A12" s="40" t="s">
        <v>225</v>
      </c>
      <c r="B12" s="2" t="s">
        <v>228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40"/>
      <c r="B13" s="2" t="s">
        <v>229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3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41" t="s">
        <v>226</v>
      </c>
      <c r="B15" s="2" t="s">
        <v>230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41"/>
      <c r="B16" s="2" t="s">
        <v>231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41"/>
      <c r="B17" s="2" t="s">
        <v>232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41"/>
      <c r="B18" s="2" t="s">
        <v>233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3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20.25" customHeight="1" x14ac:dyDescent="0.25">
      <c r="A20" s="40" t="s">
        <v>227</v>
      </c>
      <c r="B20" s="2" t="s">
        <v>234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4.5" customHeight="1" x14ac:dyDescent="0.25">
      <c r="A21" s="40"/>
      <c r="B21" s="39" t="s">
        <v>235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idden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idden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idden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idden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idden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idden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idden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idden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idden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4">
    <mergeCell ref="B21:L21"/>
    <mergeCell ref="A20:A21"/>
    <mergeCell ref="A15:A18"/>
    <mergeCell ref="A12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S200"/>
  <sheetViews>
    <sheetView topLeftCell="W1" workbookViewId="0">
      <selection activeCell="AQ1" sqref="AQ1"/>
    </sheetView>
  </sheetViews>
  <sheetFormatPr baseColWidth="10" defaultRowHeight="15" x14ac:dyDescent="0.25"/>
  <cols>
    <col min="51" max="51" width="11.42578125" customWidth="1"/>
  </cols>
  <sheetData>
    <row r="1" spans="1:123" x14ac:dyDescent="0.25">
      <c r="B1" t="s">
        <v>93</v>
      </c>
      <c r="C1" t="s">
        <v>3</v>
      </c>
      <c r="D1" t="s">
        <v>4</v>
      </c>
      <c r="E1" t="s">
        <v>94</v>
      </c>
      <c r="F1" t="s">
        <v>95</v>
      </c>
      <c r="G1" t="s">
        <v>96</v>
      </c>
      <c r="H1" t="s">
        <v>97</v>
      </c>
      <c r="I1" t="s">
        <v>98</v>
      </c>
      <c r="J1" t="s">
        <v>17</v>
      </c>
      <c r="K1" t="s">
        <v>99</v>
      </c>
      <c r="L1" t="s">
        <v>18</v>
      </c>
      <c r="M1" t="s">
        <v>100</v>
      </c>
      <c r="N1" t="s">
        <v>19</v>
      </c>
      <c r="O1" t="s">
        <v>101</v>
      </c>
      <c r="P1" t="s">
        <v>20</v>
      </c>
      <c r="Q1" t="s">
        <v>102</v>
      </c>
      <c r="R1" t="s">
        <v>21</v>
      </c>
      <c r="S1" t="s">
        <v>103</v>
      </c>
      <c r="T1" t="s">
        <v>22</v>
      </c>
      <c r="U1" t="s">
        <v>104</v>
      </c>
      <c r="V1" t="s">
        <v>23</v>
      </c>
      <c r="W1" t="s">
        <v>105</v>
      </c>
      <c r="X1" t="s">
        <v>106</v>
      </c>
      <c r="Y1" t="s">
        <v>24</v>
      </c>
      <c r="Z1" t="s">
        <v>107</v>
      </c>
      <c r="AA1" t="s">
        <v>108</v>
      </c>
      <c r="AB1" t="s">
        <v>109</v>
      </c>
      <c r="AC1" t="s">
        <v>110</v>
      </c>
      <c r="AD1" t="s">
        <v>111</v>
      </c>
      <c r="AE1" t="s">
        <v>112</v>
      </c>
      <c r="AF1" t="s">
        <v>113</v>
      </c>
      <c r="AG1" t="s">
        <v>114</v>
      </c>
      <c r="AH1" t="s">
        <v>115</v>
      </c>
      <c r="AI1" t="s">
        <v>116</v>
      </c>
      <c r="AJ1" t="s">
        <v>117</v>
      </c>
      <c r="AK1" t="s">
        <v>118</v>
      </c>
      <c r="AL1" t="s">
        <v>119</v>
      </c>
      <c r="AM1" t="s">
        <v>120</v>
      </c>
      <c r="AN1" t="s">
        <v>121</v>
      </c>
      <c r="AO1" t="s">
        <v>122</v>
      </c>
      <c r="AP1" t="s">
        <v>123</v>
      </c>
      <c r="AQ1" t="s">
        <v>27</v>
      </c>
      <c r="AR1" t="s">
        <v>124</v>
      </c>
      <c r="AS1" t="s">
        <v>125</v>
      </c>
      <c r="AT1" t="s">
        <v>242</v>
      </c>
      <c r="AU1" t="s">
        <v>126</v>
      </c>
      <c r="AV1" t="s">
        <v>127</v>
      </c>
      <c r="AW1" t="s">
        <v>128</v>
      </c>
      <c r="AX1" t="s">
        <v>129</v>
      </c>
      <c r="AY1" t="s">
        <v>43</v>
      </c>
      <c r="AZ1" t="s">
        <v>44</v>
      </c>
      <c r="BA1" t="s">
        <v>45</v>
      </c>
      <c r="BB1" t="s">
        <v>46</v>
      </c>
      <c r="BC1" t="s">
        <v>47</v>
      </c>
      <c r="BD1" t="s">
        <v>48</v>
      </c>
      <c r="BE1" t="s">
        <v>49</v>
      </c>
      <c r="BF1" t="s">
        <v>50</v>
      </c>
      <c r="BG1" t="s">
        <v>130</v>
      </c>
      <c r="BH1" t="s">
        <v>131</v>
      </c>
      <c r="BI1" t="s">
        <v>132</v>
      </c>
      <c r="BJ1" t="s">
        <v>51</v>
      </c>
      <c r="BK1" t="s">
        <v>52</v>
      </c>
      <c r="BL1" t="s">
        <v>53</v>
      </c>
      <c r="BM1" t="s">
        <v>54</v>
      </c>
      <c r="BN1" t="s">
        <v>55</v>
      </c>
      <c r="BO1" t="s">
        <v>56</v>
      </c>
      <c r="BP1" t="s">
        <v>57</v>
      </c>
      <c r="BQ1" t="s">
        <v>58</v>
      </c>
      <c r="BR1" t="s">
        <v>59</v>
      </c>
      <c r="BS1" t="s">
        <v>60</v>
      </c>
      <c r="BT1" t="s">
        <v>61</v>
      </c>
      <c r="BU1" t="s">
        <v>62</v>
      </c>
      <c r="BV1" t="s">
        <v>63</v>
      </c>
      <c r="BW1" t="s">
        <v>64</v>
      </c>
      <c r="BX1" t="s">
        <v>65</v>
      </c>
      <c r="BY1" t="s">
        <v>66</v>
      </c>
      <c r="BZ1" t="s">
        <v>67</v>
      </c>
      <c r="CA1" t="s">
        <v>133</v>
      </c>
      <c r="CB1" t="s">
        <v>134</v>
      </c>
      <c r="CC1" t="s">
        <v>135</v>
      </c>
      <c r="CD1" t="s">
        <v>136</v>
      </c>
      <c r="CE1" t="s">
        <v>137</v>
      </c>
      <c r="CF1" t="s">
        <v>138</v>
      </c>
      <c r="CG1" t="s">
        <v>139</v>
      </c>
      <c r="CH1" t="s">
        <v>140</v>
      </c>
      <c r="CI1" t="s">
        <v>176</v>
      </c>
      <c r="CJ1" t="s">
        <v>141</v>
      </c>
      <c r="CK1" t="s">
        <v>142</v>
      </c>
      <c r="CL1" t="s">
        <v>143</v>
      </c>
      <c r="CM1" t="s">
        <v>144</v>
      </c>
      <c r="CN1" t="s">
        <v>145</v>
      </c>
      <c r="CO1" t="s">
        <v>146</v>
      </c>
      <c r="CP1" t="s">
        <v>147</v>
      </c>
      <c r="CQ1" t="s">
        <v>148</v>
      </c>
      <c r="CR1" t="s">
        <v>149</v>
      </c>
      <c r="CS1" t="s">
        <v>150</v>
      </c>
      <c r="CT1" t="s">
        <v>151</v>
      </c>
      <c r="CU1" t="s">
        <v>152</v>
      </c>
      <c r="CV1" t="s">
        <v>153</v>
      </c>
      <c r="CW1" t="s">
        <v>154</v>
      </c>
      <c r="CX1" t="s">
        <v>155</v>
      </c>
      <c r="CY1" t="s">
        <v>156</v>
      </c>
      <c r="CZ1" t="s">
        <v>157</v>
      </c>
      <c r="DA1" t="s">
        <v>158</v>
      </c>
      <c r="DB1" t="s">
        <v>159</v>
      </c>
      <c r="DC1" t="s">
        <v>160</v>
      </c>
      <c r="DD1" t="s">
        <v>161</v>
      </c>
      <c r="DE1" t="s">
        <v>162</v>
      </c>
      <c r="DF1" t="s">
        <v>163</v>
      </c>
      <c r="DG1" t="s">
        <v>164</v>
      </c>
      <c r="DH1" t="s">
        <v>165</v>
      </c>
      <c r="DI1" t="s">
        <v>166</v>
      </c>
      <c r="DJ1" t="s">
        <v>167</v>
      </c>
      <c r="DK1" t="s">
        <v>168</v>
      </c>
      <c r="DL1" t="s">
        <v>169</v>
      </c>
      <c r="DM1" t="s">
        <v>170</v>
      </c>
      <c r="DN1" t="s">
        <v>171</v>
      </c>
      <c r="DO1" t="s">
        <v>172</v>
      </c>
      <c r="DP1" t="s">
        <v>173</v>
      </c>
      <c r="DQ1" t="s">
        <v>174</v>
      </c>
      <c r="DR1" t="s">
        <v>175</v>
      </c>
      <c r="DS1" t="s">
        <v>90</v>
      </c>
    </row>
    <row r="2" spans="1:123" x14ac:dyDescent="0.25">
      <c r="A2" t="s">
        <v>177</v>
      </c>
      <c r="B2" t="s">
        <v>245</v>
      </c>
      <c r="D2" t="s">
        <v>240</v>
      </c>
      <c r="E2" t="s">
        <v>30</v>
      </c>
      <c r="F2" t="s">
        <v>30</v>
      </c>
      <c r="G2" t="s">
        <v>9</v>
      </c>
      <c r="H2" t="s">
        <v>13</v>
      </c>
      <c r="I2">
        <v>10</v>
      </c>
      <c r="J2" t="s">
        <v>179</v>
      </c>
      <c r="K2">
        <v>15</v>
      </c>
      <c r="L2" t="s">
        <v>186</v>
      </c>
      <c r="M2">
        <v>15</v>
      </c>
      <c r="N2" t="s">
        <v>28</v>
      </c>
      <c r="P2" t="s">
        <v>28</v>
      </c>
      <c r="R2" t="s">
        <v>28</v>
      </c>
      <c r="T2" t="s">
        <v>28</v>
      </c>
      <c r="V2" t="s">
        <v>32</v>
      </c>
      <c r="W2" t="s">
        <v>29</v>
      </c>
      <c r="X2">
        <v>10</v>
      </c>
      <c r="Y2" t="s">
        <v>28</v>
      </c>
      <c r="Z2" t="s">
        <v>28</v>
      </c>
      <c r="AB2" t="s">
        <v>180</v>
      </c>
      <c r="AC2" t="s">
        <v>34</v>
      </c>
      <c r="AD2" t="s">
        <v>180</v>
      </c>
      <c r="AE2" t="s">
        <v>180</v>
      </c>
      <c r="AF2" t="s">
        <v>180</v>
      </c>
      <c r="AG2" t="s">
        <v>180</v>
      </c>
      <c r="AH2" t="s">
        <v>180</v>
      </c>
      <c r="AI2" t="s">
        <v>180</v>
      </c>
      <c r="AJ2" t="s">
        <v>180</v>
      </c>
      <c r="AK2" t="s">
        <v>180</v>
      </c>
      <c r="AL2" t="s">
        <v>180</v>
      </c>
      <c r="AN2" t="s">
        <v>34</v>
      </c>
      <c r="AQ2" t="s">
        <v>34</v>
      </c>
      <c r="AR2" t="s">
        <v>181</v>
      </c>
      <c r="AU2" t="s">
        <v>181</v>
      </c>
      <c r="AW2" t="s">
        <v>30</v>
      </c>
      <c r="AX2" t="s">
        <v>32</v>
      </c>
      <c r="AY2" t="s">
        <v>68</v>
      </c>
      <c r="AZ2">
        <v>500</v>
      </c>
      <c r="BA2">
        <v>200</v>
      </c>
      <c r="BB2">
        <v>7</v>
      </c>
      <c r="BC2">
        <f>BB2-4</f>
        <v>3</v>
      </c>
      <c r="BD2">
        <v>0</v>
      </c>
      <c r="BE2">
        <v>0</v>
      </c>
      <c r="BF2">
        <v>1</v>
      </c>
      <c r="BG2" t="s">
        <v>69</v>
      </c>
      <c r="BH2">
        <v>6</v>
      </c>
      <c r="BI2">
        <v>2</v>
      </c>
      <c r="BJ2">
        <v>3</v>
      </c>
      <c r="BK2">
        <v>7</v>
      </c>
      <c r="BL2">
        <v>1</v>
      </c>
      <c r="BM2">
        <v>6</v>
      </c>
      <c r="BN2">
        <v>0</v>
      </c>
      <c r="BO2">
        <v>5</v>
      </c>
      <c r="BP2">
        <v>15</v>
      </c>
      <c r="BQ2">
        <v>0</v>
      </c>
      <c r="BR2">
        <v>0</v>
      </c>
      <c r="BS2">
        <v>1</v>
      </c>
      <c r="BT2">
        <v>0</v>
      </c>
      <c r="BU2">
        <v>1</v>
      </c>
      <c r="BV2">
        <v>1</v>
      </c>
      <c r="BW2">
        <v>0</v>
      </c>
      <c r="BX2">
        <v>0</v>
      </c>
      <c r="BY2">
        <v>0</v>
      </c>
      <c r="BZ2">
        <v>0</v>
      </c>
      <c r="CA2" t="s">
        <v>244</v>
      </c>
      <c r="CE2">
        <v>4</v>
      </c>
      <c r="CQ2">
        <v>0.5</v>
      </c>
    </row>
    <row r="3" spans="1:123" x14ac:dyDescent="0.25">
      <c r="A3" t="s">
        <v>182</v>
      </c>
      <c r="B3" t="s">
        <v>245</v>
      </c>
      <c r="D3" t="s">
        <v>183</v>
      </c>
      <c r="E3" t="s">
        <v>30</v>
      </c>
      <c r="F3" t="s">
        <v>30</v>
      </c>
      <c r="G3" t="s">
        <v>12</v>
      </c>
      <c r="H3" t="s">
        <v>13</v>
      </c>
      <c r="I3">
        <v>35</v>
      </c>
      <c r="J3" t="s">
        <v>28</v>
      </c>
      <c r="L3" t="s">
        <v>28</v>
      </c>
      <c r="N3" t="s">
        <v>32</v>
      </c>
      <c r="O3">
        <v>30</v>
      </c>
      <c r="P3" t="s">
        <v>28</v>
      </c>
      <c r="R3" t="s">
        <v>28</v>
      </c>
      <c r="T3" t="s">
        <v>28</v>
      </c>
      <c r="V3" t="s">
        <v>37</v>
      </c>
      <c r="W3" t="s">
        <v>29</v>
      </c>
      <c r="X3">
        <v>10</v>
      </c>
      <c r="Y3" t="s">
        <v>28</v>
      </c>
      <c r="Z3" t="s">
        <v>28</v>
      </c>
      <c r="AB3" t="s">
        <v>180</v>
      </c>
      <c r="AC3" t="s">
        <v>34</v>
      </c>
      <c r="AD3" t="s">
        <v>180</v>
      </c>
      <c r="AE3" t="s">
        <v>180</v>
      </c>
      <c r="AF3" t="s">
        <v>180</v>
      </c>
      <c r="AG3" t="s">
        <v>180</v>
      </c>
      <c r="AH3" t="s">
        <v>180</v>
      </c>
      <c r="AI3" t="s">
        <v>180</v>
      </c>
      <c r="AJ3" t="s">
        <v>180</v>
      </c>
      <c r="AK3" t="s">
        <v>180</v>
      </c>
      <c r="AL3" t="s">
        <v>180</v>
      </c>
      <c r="AN3" t="s">
        <v>34</v>
      </c>
      <c r="AQ3" t="s">
        <v>34</v>
      </c>
      <c r="AR3" t="s">
        <v>184</v>
      </c>
      <c r="AS3">
        <v>30</v>
      </c>
      <c r="AT3">
        <v>100</v>
      </c>
      <c r="AU3" t="s">
        <v>180</v>
      </c>
      <c r="AW3" t="s">
        <v>34</v>
      </c>
      <c r="AX3" t="s">
        <v>32</v>
      </c>
    </row>
    <row r="4" spans="1:123" x14ac:dyDescent="0.25">
      <c r="A4" t="s">
        <v>182</v>
      </c>
      <c r="B4" t="s">
        <v>245</v>
      </c>
      <c r="D4" t="s">
        <v>240</v>
      </c>
      <c r="E4" t="s">
        <v>30</v>
      </c>
      <c r="F4" t="s">
        <v>34</v>
      </c>
      <c r="G4" t="s">
        <v>9</v>
      </c>
      <c r="H4" t="s">
        <v>10</v>
      </c>
      <c r="I4">
        <v>6</v>
      </c>
      <c r="J4" t="s">
        <v>179</v>
      </c>
      <c r="K4">
        <v>20</v>
      </c>
      <c r="L4" t="s">
        <v>28</v>
      </c>
      <c r="N4" t="s">
        <v>28</v>
      </c>
      <c r="P4" t="s">
        <v>28</v>
      </c>
      <c r="R4" t="s">
        <v>28</v>
      </c>
      <c r="T4" t="s">
        <v>28</v>
      </c>
      <c r="V4" t="s">
        <v>28</v>
      </c>
      <c r="Y4" t="s">
        <v>28</v>
      </c>
      <c r="Z4" t="s">
        <v>28</v>
      </c>
      <c r="AB4" t="s">
        <v>180</v>
      </c>
      <c r="AC4" t="s">
        <v>34</v>
      </c>
      <c r="AD4" t="s">
        <v>180</v>
      </c>
      <c r="AE4" t="s">
        <v>180</v>
      </c>
      <c r="AF4" t="s">
        <v>180</v>
      </c>
      <c r="AG4" t="s">
        <v>180</v>
      </c>
      <c r="AH4" t="s">
        <v>180</v>
      </c>
      <c r="AI4" t="s">
        <v>180</v>
      </c>
      <c r="AJ4" t="s">
        <v>180</v>
      </c>
      <c r="AK4" t="s">
        <v>180</v>
      </c>
      <c r="AL4" t="s">
        <v>180</v>
      </c>
      <c r="AQ4" t="s">
        <v>34</v>
      </c>
      <c r="AR4" t="s">
        <v>181</v>
      </c>
      <c r="AU4" t="s">
        <v>181</v>
      </c>
      <c r="AW4" t="s">
        <v>30</v>
      </c>
      <c r="AX4" t="s">
        <v>243</v>
      </c>
      <c r="AY4" t="s">
        <v>68</v>
      </c>
      <c r="AZ4">
        <v>200</v>
      </c>
      <c r="BA4">
        <v>100</v>
      </c>
      <c r="BB4">
        <v>5</v>
      </c>
      <c r="BC4">
        <f t="shared" ref="BC4:BC66" si="0">BB4-4</f>
        <v>1</v>
      </c>
      <c r="BD4">
        <v>0</v>
      </c>
      <c r="BE4">
        <v>0</v>
      </c>
      <c r="BF4">
        <v>1</v>
      </c>
      <c r="BG4" t="s">
        <v>69</v>
      </c>
      <c r="BH4">
        <v>6</v>
      </c>
      <c r="BI4">
        <v>6</v>
      </c>
      <c r="BJ4">
        <v>3</v>
      </c>
      <c r="BK4">
        <v>7</v>
      </c>
      <c r="BL4">
        <v>1</v>
      </c>
      <c r="BM4">
        <v>6</v>
      </c>
      <c r="BN4">
        <v>0</v>
      </c>
      <c r="BO4">
        <v>5</v>
      </c>
      <c r="BP4">
        <v>15</v>
      </c>
      <c r="BQ4">
        <v>0</v>
      </c>
      <c r="BR4">
        <v>0</v>
      </c>
      <c r="BS4">
        <v>1</v>
      </c>
      <c r="BT4">
        <v>0</v>
      </c>
      <c r="BU4">
        <v>1</v>
      </c>
      <c r="BV4">
        <v>1</v>
      </c>
      <c r="BW4">
        <v>0</v>
      </c>
      <c r="BX4">
        <v>0</v>
      </c>
      <c r="BY4">
        <v>0</v>
      </c>
      <c r="BZ4">
        <v>0</v>
      </c>
    </row>
    <row r="5" spans="1:123" x14ac:dyDescent="0.25">
      <c r="A5" t="s">
        <v>182</v>
      </c>
      <c r="B5" t="s">
        <v>245</v>
      </c>
      <c r="D5" t="s">
        <v>239</v>
      </c>
      <c r="E5" t="s">
        <v>30</v>
      </c>
      <c r="F5" t="s">
        <v>30</v>
      </c>
      <c r="G5" t="s">
        <v>9</v>
      </c>
      <c r="H5" t="s">
        <v>10</v>
      </c>
      <c r="I5">
        <v>10</v>
      </c>
      <c r="J5" t="s">
        <v>28</v>
      </c>
      <c r="L5" t="s">
        <v>179</v>
      </c>
      <c r="M5">
        <v>10</v>
      </c>
      <c r="N5" t="s">
        <v>32</v>
      </c>
      <c r="O5">
        <v>20</v>
      </c>
      <c r="P5" t="s">
        <v>28</v>
      </c>
      <c r="R5" t="s">
        <v>28</v>
      </c>
      <c r="T5" t="s">
        <v>28</v>
      </c>
      <c r="V5" t="s">
        <v>32</v>
      </c>
      <c r="W5" t="s">
        <v>29</v>
      </c>
      <c r="X5">
        <v>10</v>
      </c>
      <c r="Y5" t="s">
        <v>28</v>
      </c>
      <c r="Z5" t="s">
        <v>28</v>
      </c>
      <c r="AB5" t="s">
        <v>180</v>
      </c>
      <c r="AC5" t="s">
        <v>34</v>
      </c>
      <c r="AD5" t="s">
        <v>180</v>
      </c>
      <c r="AE5" t="s">
        <v>180</v>
      </c>
      <c r="AF5" t="s">
        <v>180</v>
      </c>
      <c r="AG5" t="s">
        <v>180</v>
      </c>
      <c r="AH5" t="s">
        <v>180</v>
      </c>
      <c r="AI5" t="s">
        <v>180</v>
      </c>
      <c r="AJ5" t="s">
        <v>180</v>
      </c>
      <c r="AK5" t="s">
        <v>180</v>
      </c>
      <c r="AL5" t="s">
        <v>180</v>
      </c>
      <c r="AN5" t="s">
        <v>34</v>
      </c>
      <c r="AQ5" t="s">
        <v>34</v>
      </c>
      <c r="AR5" t="s">
        <v>181</v>
      </c>
      <c r="AU5" t="s">
        <v>180</v>
      </c>
      <c r="AW5" t="s">
        <v>34</v>
      </c>
      <c r="AX5" t="s">
        <v>28</v>
      </c>
      <c r="AY5" t="s">
        <v>73</v>
      </c>
      <c r="AZ5">
        <v>300</v>
      </c>
      <c r="BA5">
        <v>100</v>
      </c>
      <c r="BB5">
        <v>7</v>
      </c>
      <c r="BC5">
        <f t="shared" si="0"/>
        <v>3</v>
      </c>
      <c r="BD5">
        <v>0</v>
      </c>
      <c r="BE5">
        <v>0</v>
      </c>
      <c r="BF5">
        <v>1</v>
      </c>
      <c r="BG5" t="s">
        <v>69</v>
      </c>
      <c r="BH5">
        <v>6</v>
      </c>
      <c r="BI5">
        <v>2</v>
      </c>
      <c r="BJ5">
        <v>3</v>
      </c>
      <c r="BK5">
        <v>7</v>
      </c>
      <c r="BL5">
        <v>1</v>
      </c>
      <c r="BM5">
        <v>6</v>
      </c>
      <c r="BN5">
        <v>0</v>
      </c>
      <c r="BO5">
        <v>5</v>
      </c>
      <c r="BP5">
        <v>15</v>
      </c>
      <c r="BQ5">
        <v>0</v>
      </c>
      <c r="BR5">
        <v>0</v>
      </c>
      <c r="BS5">
        <v>1</v>
      </c>
      <c r="BT5">
        <v>0</v>
      </c>
      <c r="BU5">
        <v>1</v>
      </c>
      <c r="BV5">
        <v>1</v>
      </c>
      <c r="BW5">
        <v>1</v>
      </c>
      <c r="BX5">
        <v>0</v>
      </c>
      <c r="BY5">
        <v>0</v>
      </c>
      <c r="BZ5">
        <v>0</v>
      </c>
    </row>
    <row r="6" spans="1:123" x14ac:dyDescent="0.25">
      <c r="A6" t="s">
        <v>182</v>
      </c>
      <c r="B6" t="s">
        <v>245</v>
      </c>
      <c r="D6" t="s">
        <v>178</v>
      </c>
      <c r="E6" t="s">
        <v>30</v>
      </c>
      <c r="F6" t="s">
        <v>30</v>
      </c>
      <c r="G6" t="s">
        <v>9</v>
      </c>
      <c r="H6" t="s">
        <v>13</v>
      </c>
      <c r="I6">
        <v>10</v>
      </c>
      <c r="J6" t="s">
        <v>179</v>
      </c>
      <c r="K6">
        <v>30</v>
      </c>
      <c r="L6" t="s">
        <v>28</v>
      </c>
      <c r="N6" t="s">
        <v>28</v>
      </c>
      <c r="P6" t="s">
        <v>28</v>
      </c>
      <c r="R6" t="s">
        <v>28</v>
      </c>
      <c r="T6" t="s">
        <v>28</v>
      </c>
      <c r="V6" t="s">
        <v>28</v>
      </c>
      <c r="Y6" t="s">
        <v>28</v>
      </c>
      <c r="Z6" t="s">
        <v>28</v>
      </c>
      <c r="AB6" t="s">
        <v>180</v>
      </c>
      <c r="AC6" t="s">
        <v>34</v>
      </c>
      <c r="AD6" t="s">
        <v>180</v>
      </c>
      <c r="AE6" t="s">
        <v>180</v>
      </c>
      <c r="AF6" t="s">
        <v>180</v>
      </c>
      <c r="AG6" t="s">
        <v>180</v>
      </c>
      <c r="AH6" t="s">
        <v>180</v>
      </c>
      <c r="AI6" t="s">
        <v>180</v>
      </c>
      <c r="AJ6" t="s">
        <v>180</v>
      </c>
      <c r="AK6" t="s">
        <v>180</v>
      </c>
      <c r="AL6" t="s">
        <v>180</v>
      </c>
      <c r="AQ6" t="s">
        <v>34</v>
      </c>
      <c r="AR6" t="s">
        <v>181</v>
      </c>
      <c r="AU6" t="s">
        <v>181</v>
      </c>
      <c r="AW6" t="s">
        <v>30</v>
      </c>
      <c r="AX6" t="s">
        <v>32</v>
      </c>
      <c r="AY6" t="s">
        <v>73</v>
      </c>
      <c r="AZ6">
        <v>600</v>
      </c>
      <c r="BA6">
        <v>100</v>
      </c>
      <c r="BB6">
        <v>4</v>
      </c>
      <c r="BC6">
        <f t="shared" si="0"/>
        <v>0</v>
      </c>
      <c r="BD6">
        <v>5</v>
      </c>
      <c r="BE6">
        <v>3</v>
      </c>
      <c r="BF6">
        <v>1</v>
      </c>
      <c r="BG6" t="s">
        <v>69</v>
      </c>
      <c r="BH6">
        <v>6</v>
      </c>
      <c r="BI6">
        <v>3</v>
      </c>
      <c r="BJ6">
        <v>3</v>
      </c>
      <c r="BK6">
        <v>7</v>
      </c>
      <c r="BL6">
        <v>1</v>
      </c>
      <c r="BM6">
        <v>6</v>
      </c>
      <c r="BN6">
        <v>0</v>
      </c>
      <c r="BO6">
        <v>5</v>
      </c>
      <c r="BP6">
        <v>15</v>
      </c>
      <c r="BQ6">
        <v>0</v>
      </c>
      <c r="BR6">
        <v>0</v>
      </c>
      <c r="BS6">
        <v>1</v>
      </c>
      <c r="BT6">
        <v>0</v>
      </c>
      <c r="BU6">
        <v>1</v>
      </c>
      <c r="BV6">
        <v>1</v>
      </c>
      <c r="BW6">
        <v>1</v>
      </c>
      <c r="BX6">
        <v>0</v>
      </c>
      <c r="BY6">
        <v>0</v>
      </c>
      <c r="BZ6">
        <v>0</v>
      </c>
    </row>
    <row r="7" spans="1:123" x14ac:dyDescent="0.25">
      <c r="A7" t="s">
        <v>182</v>
      </c>
      <c r="B7" t="s">
        <v>245</v>
      </c>
      <c r="D7" t="s">
        <v>183</v>
      </c>
      <c r="E7" t="s">
        <v>30</v>
      </c>
      <c r="F7" t="s">
        <v>30</v>
      </c>
      <c r="G7" t="s">
        <v>9</v>
      </c>
      <c r="H7" t="s">
        <v>13</v>
      </c>
      <c r="I7">
        <v>10</v>
      </c>
      <c r="J7" t="s">
        <v>28</v>
      </c>
      <c r="L7" t="s">
        <v>179</v>
      </c>
      <c r="M7">
        <v>15</v>
      </c>
      <c r="N7" t="s">
        <v>32</v>
      </c>
      <c r="O7">
        <v>60</v>
      </c>
      <c r="P7" t="s">
        <v>28</v>
      </c>
      <c r="R7" t="s">
        <v>28</v>
      </c>
      <c r="T7" t="s">
        <v>28</v>
      </c>
      <c r="V7" t="s">
        <v>32</v>
      </c>
      <c r="W7" t="s">
        <v>29</v>
      </c>
      <c r="X7">
        <v>10</v>
      </c>
      <c r="Y7" t="s">
        <v>28</v>
      </c>
      <c r="Z7" t="s">
        <v>28</v>
      </c>
      <c r="AB7" t="s">
        <v>180</v>
      </c>
      <c r="AC7" t="s">
        <v>34</v>
      </c>
      <c r="AD7" t="s">
        <v>180</v>
      </c>
      <c r="AE7" t="s">
        <v>180</v>
      </c>
      <c r="AF7" t="s">
        <v>180</v>
      </c>
      <c r="AG7" t="s">
        <v>180</v>
      </c>
      <c r="AH7" t="s">
        <v>180</v>
      </c>
      <c r="AI7" t="s">
        <v>180</v>
      </c>
      <c r="AJ7" t="s">
        <v>180</v>
      </c>
      <c r="AK7" t="s">
        <v>180</v>
      </c>
      <c r="AL7" t="s">
        <v>180</v>
      </c>
      <c r="AN7" t="s">
        <v>34</v>
      </c>
      <c r="AQ7" t="s">
        <v>34</v>
      </c>
      <c r="AR7" t="s">
        <v>181</v>
      </c>
      <c r="AU7" t="s">
        <v>180</v>
      </c>
      <c r="AW7" t="s">
        <v>34</v>
      </c>
      <c r="AX7" t="s">
        <v>32</v>
      </c>
      <c r="AY7" t="s">
        <v>70</v>
      </c>
      <c r="AZ7">
        <v>600</v>
      </c>
      <c r="BA7">
        <v>100</v>
      </c>
      <c r="BB7">
        <v>7</v>
      </c>
      <c r="BC7">
        <f t="shared" si="0"/>
        <v>3</v>
      </c>
      <c r="BD7">
        <v>2</v>
      </c>
      <c r="BE7">
        <v>0</v>
      </c>
      <c r="BF7">
        <v>1</v>
      </c>
      <c r="BG7" t="s">
        <v>69</v>
      </c>
      <c r="BH7">
        <v>6</v>
      </c>
      <c r="BI7">
        <v>6</v>
      </c>
      <c r="BJ7">
        <v>3</v>
      </c>
      <c r="BK7">
        <v>7</v>
      </c>
      <c r="BL7">
        <v>1</v>
      </c>
      <c r="BM7">
        <v>6</v>
      </c>
      <c r="BN7">
        <v>0</v>
      </c>
      <c r="BO7">
        <v>5</v>
      </c>
      <c r="BP7">
        <v>15</v>
      </c>
      <c r="BQ7">
        <v>0</v>
      </c>
      <c r="BR7">
        <v>0</v>
      </c>
      <c r="BS7">
        <v>1</v>
      </c>
      <c r="BT7">
        <v>0</v>
      </c>
      <c r="BU7">
        <v>1</v>
      </c>
      <c r="BV7">
        <v>1</v>
      </c>
      <c r="BW7">
        <v>1</v>
      </c>
      <c r="BX7">
        <v>0</v>
      </c>
      <c r="BY7">
        <v>0</v>
      </c>
      <c r="BZ7">
        <v>0</v>
      </c>
    </row>
    <row r="8" spans="1:123" x14ac:dyDescent="0.25">
      <c r="A8" t="s">
        <v>182</v>
      </c>
      <c r="B8" t="s">
        <v>245</v>
      </c>
      <c r="D8" t="s">
        <v>240</v>
      </c>
      <c r="E8" t="s">
        <v>30</v>
      </c>
      <c r="F8" t="s">
        <v>34</v>
      </c>
      <c r="G8" t="s">
        <v>9</v>
      </c>
      <c r="H8" t="s">
        <v>10</v>
      </c>
      <c r="I8">
        <v>6</v>
      </c>
      <c r="J8" t="s">
        <v>179</v>
      </c>
      <c r="K8">
        <v>30</v>
      </c>
      <c r="L8" t="s">
        <v>28</v>
      </c>
      <c r="M8">
        <v>10</v>
      </c>
      <c r="N8" t="s">
        <v>28</v>
      </c>
      <c r="P8" t="s">
        <v>28</v>
      </c>
      <c r="R8" t="s">
        <v>28</v>
      </c>
      <c r="T8" t="s">
        <v>28</v>
      </c>
      <c r="V8" t="s">
        <v>28</v>
      </c>
      <c r="Y8" t="s">
        <v>28</v>
      </c>
      <c r="Z8" t="s">
        <v>28</v>
      </c>
      <c r="AB8" t="s">
        <v>180</v>
      </c>
      <c r="AC8" t="s">
        <v>34</v>
      </c>
      <c r="AD8" t="s">
        <v>180</v>
      </c>
      <c r="AE8" t="s">
        <v>180</v>
      </c>
      <c r="AF8" t="s">
        <v>180</v>
      </c>
      <c r="AG8" t="s">
        <v>180</v>
      </c>
      <c r="AH8" t="s">
        <v>180</v>
      </c>
      <c r="AI8" t="s">
        <v>180</v>
      </c>
      <c r="AJ8" t="s">
        <v>180</v>
      </c>
      <c r="AK8" t="s">
        <v>180</v>
      </c>
      <c r="AL8" t="s">
        <v>180</v>
      </c>
      <c r="AQ8" t="s">
        <v>34</v>
      </c>
      <c r="AR8" t="s">
        <v>181</v>
      </c>
      <c r="AU8" t="s">
        <v>181</v>
      </c>
      <c r="AW8" t="s">
        <v>30</v>
      </c>
      <c r="AX8" t="s">
        <v>243</v>
      </c>
      <c r="AY8" t="s">
        <v>68</v>
      </c>
      <c r="AZ8">
        <v>600</v>
      </c>
      <c r="BA8">
        <v>100</v>
      </c>
      <c r="BB8">
        <v>8</v>
      </c>
      <c r="BC8">
        <f t="shared" si="0"/>
        <v>4</v>
      </c>
      <c r="BD8">
        <v>3</v>
      </c>
      <c r="BE8">
        <v>1</v>
      </c>
      <c r="BF8">
        <v>1</v>
      </c>
      <c r="BG8" t="s">
        <v>69</v>
      </c>
      <c r="BH8">
        <v>6</v>
      </c>
      <c r="BI8">
        <v>2</v>
      </c>
      <c r="BJ8">
        <v>3</v>
      </c>
      <c r="BK8">
        <v>7</v>
      </c>
      <c r="BL8">
        <v>1</v>
      </c>
      <c r="BM8">
        <v>6</v>
      </c>
      <c r="BN8">
        <v>0</v>
      </c>
      <c r="BO8">
        <v>5</v>
      </c>
      <c r="BP8">
        <v>15</v>
      </c>
      <c r="BQ8">
        <v>0</v>
      </c>
      <c r="BR8">
        <v>0</v>
      </c>
      <c r="BS8">
        <v>1</v>
      </c>
      <c r="BT8">
        <v>0</v>
      </c>
      <c r="BU8">
        <v>1</v>
      </c>
      <c r="BV8">
        <v>1</v>
      </c>
      <c r="BW8">
        <v>0</v>
      </c>
      <c r="BX8">
        <v>0</v>
      </c>
      <c r="BY8">
        <v>0</v>
      </c>
      <c r="BZ8">
        <v>0</v>
      </c>
    </row>
    <row r="9" spans="1:123" x14ac:dyDescent="0.25">
      <c r="A9" t="s">
        <v>182</v>
      </c>
      <c r="B9" t="s">
        <v>245</v>
      </c>
      <c r="D9" t="s">
        <v>239</v>
      </c>
      <c r="E9" t="s">
        <v>30</v>
      </c>
      <c r="F9" t="s">
        <v>30</v>
      </c>
      <c r="G9" t="s">
        <v>9</v>
      </c>
      <c r="H9" t="s">
        <v>10</v>
      </c>
      <c r="I9">
        <v>10</v>
      </c>
      <c r="J9" t="s">
        <v>28</v>
      </c>
      <c r="L9" t="s">
        <v>179</v>
      </c>
      <c r="M9">
        <v>15</v>
      </c>
      <c r="N9" t="s">
        <v>28</v>
      </c>
      <c r="P9" t="s">
        <v>28</v>
      </c>
      <c r="R9" t="s">
        <v>28</v>
      </c>
      <c r="T9" t="s">
        <v>28</v>
      </c>
      <c r="V9" t="s">
        <v>32</v>
      </c>
      <c r="W9" t="s">
        <v>33</v>
      </c>
      <c r="X9">
        <v>10</v>
      </c>
      <c r="Y9" t="s">
        <v>28</v>
      </c>
      <c r="Z9" t="s">
        <v>28</v>
      </c>
      <c r="AB9" t="s">
        <v>180</v>
      </c>
      <c r="AC9" t="s">
        <v>34</v>
      </c>
      <c r="AD9" t="s">
        <v>180</v>
      </c>
      <c r="AE9" t="s">
        <v>180</v>
      </c>
      <c r="AF9" t="s">
        <v>180</v>
      </c>
      <c r="AG9" t="s">
        <v>180</v>
      </c>
      <c r="AH9" t="s">
        <v>180</v>
      </c>
      <c r="AI9" t="s">
        <v>180</v>
      </c>
      <c r="AJ9" t="s">
        <v>180</v>
      </c>
      <c r="AK9" t="s">
        <v>180</v>
      </c>
      <c r="AL9" t="s">
        <v>180</v>
      </c>
      <c r="AN9" t="s">
        <v>34</v>
      </c>
      <c r="AQ9" t="s">
        <v>34</v>
      </c>
      <c r="AR9" t="s">
        <v>181</v>
      </c>
      <c r="AU9" t="s">
        <v>180</v>
      </c>
      <c r="AW9" t="s">
        <v>34</v>
      </c>
      <c r="AX9" t="s">
        <v>28</v>
      </c>
      <c r="AY9" t="s">
        <v>73</v>
      </c>
      <c r="AZ9">
        <v>600</v>
      </c>
      <c r="BA9">
        <v>100</v>
      </c>
      <c r="BB9">
        <v>5</v>
      </c>
      <c r="BC9">
        <f t="shared" si="0"/>
        <v>1</v>
      </c>
      <c r="BD9">
        <v>9</v>
      </c>
      <c r="BE9">
        <v>7</v>
      </c>
      <c r="BF9">
        <v>1</v>
      </c>
      <c r="BG9" t="s">
        <v>69</v>
      </c>
      <c r="BH9">
        <v>6</v>
      </c>
      <c r="BI9">
        <v>3</v>
      </c>
      <c r="BJ9">
        <v>3</v>
      </c>
      <c r="BK9">
        <v>7</v>
      </c>
      <c r="BL9">
        <v>1</v>
      </c>
      <c r="BM9">
        <v>6</v>
      </c>
      <c r="BN9">
        <v>0</v>
      </c>
      <c r="BO9">
        <v>5</v>
      </c>
      <c r="BP9">
        <v>15</v>
      </c>
      <c r="BQ9">
        <v>0</v>
      </c>
      <c r="BR9">
        <v>0</v>
      </c>
      <c r="BS9">
        <v>1</v>
      </c>
      <c r="BT9">
        <v>0</v>
      </c>
      <c r="BU9">
        <v>1</v>
      </c>
      <c r="BV9">
        <v>1</v>
      </c>
      <c r="BW9">
        <v>1</v>
      </c>
      <c r="BX9">
        <v>0</v>
      </c>
      <c r="BY9">
        <v>0</v>
      </c>
      <c r="BZ9">
        <v>0</v>
      </c>
    </row>
    <row r="10" spans="1:123" x14ac:dyDescent="0.25">
      <c r="A10" t="s">
        <v>182</v>
      </c>
      <c r="B10" t="s">
        <v>245</v>
      </c>
      <c r="D10" t="s">
        <v>178</v>
      </c>
      <c r="E10" t="s">
        <v>30</v>
      </c>
      <c r="F10" t="s">
        <v>30</v>
      </c>
      <c r="G10" t="s">
        <v>9</v>
      </c>
      <c r="H10" t="s">
        <v>13</v>
      </c>
      <c r="I10">
        <v>10</v>
      </c>
      <c r="J10" t="s">
        <v>179</v>
      </c>
      <c r="K10">
        <v>30</v>
      </c>
      <c r="L10" t="s">
        <v>28</v>
      </c>
      <c r="M10">
        <v>10</v>
      </c>
      <c r="N10" t="s">
        <v>28</v>
      </c>
      <c r="P10" t="s">
        <v>28</v>
      </c>
      <c r="R10" t="s">
        <v>28</v>
      </c>
      <c r="T10" t="s">
        <v>28</v>
      </c>
      <c r="V10" t="s">
        <v>28</v>
      </c>
      <c r="Y10" t="s">
        <v>28</v>
      </c>
      <c r="Z10" t="s">
        <v>28</v>
      </c>
      <c r="AB10" t="s">
        <v>180</v>
      </c>
      <c r="AC10" t="s">
        <v>34</v>
      </c>
      <c r="AD10" t="s">
        <v>180</v>
      </c>
      <c r="AE10" t="s">
        <v>180</v>
      </c>
      <c r="AF10" t="s">
        <v>180</v>
      </c>
      <c r="AG10" t="s">
        <v>180</v>
      </c>
      <c r="AH10" t="s">
        <v>180</v>
      </c>
      <c r="AI10" t="s">
        <v>180</v>
      </c>
      <c r="AJ10" t="s">
        <v>180</v>
      </c>
      <c r="AK10" t="s">
        <v>180</v>
      </c>
      <c r="AL10" t="s">
        <v>180</v>
      </c>
      <c r="AQ10" t="s">
        <v>34</v>
      </c>
      <c r="AR10" t="s">
        <v>181</v>
      </c>
      <c r="AU10" t="s">
        <v>181</v>
      </c>
      <c r="AW10" t="s">
        <v>30</v>
      </c>
      <c r="AX10" t="s">
        <v>32</v>
      </c>
      <c r="AY10" t="s">
        <v>73</v>
      </c>
      <c r="AZ10">
        <v>600</v>
      </c>
      <c r="BA10">
        <v>100</v>
      </c>
      <c r="BB10">
        <v>7</v>
      </c>
      <c r="BC10">
        <f t="shared" si="0"/>
        <v>3</v>
      </c>
      <c r="BD10">
        <v>0</v>
      </c>
      <c r="BE10">
        <v>0</v>
      </c>
      <c r="BF10">
        <v>1</v>
      </c>
      <c r="BG10" t="s">
        <v>69</v>
      </c>
      <c r="BH10">
        <v>6</v>
      </c>
      <c r="BI10">
        <v>6</v>
      </c>
      <c r="BJ10">
        <v>3</v>
      </c>
      <c r="BK10">
        <v>7</v>
      </c>
      <c r="BL10">
        <v>1</v>
      </c>
      <c r="BM10">
        <v>6</v>
      </c>
      <c r="BN10">
        <v>0</v>
      </c>
      <c r="BO10">
        <v>5</v>
      </c>
      <c r="BP10">
        <v>15</v>
      </c>
      <c r="BQ10">
        <v>0</v>
      </c>
      <c r="BR10">
        <v>0</v>
      </c>
      <c r="BS10">
        <v>1</v>
      </c>
      <c r="BT10">
        <v>0</v>
      </c>
      <c r="BU10">
        <v>1</v>
      </c>
      <c r="BV10">
        <v>1</v>
      </c>
      <c r="BW10">
        <v>1</v>
      </c>
      <c r="BX10">
        <v>0</v>
      </c>
      <c r="BY10">
        <v>0</v>
      </c>
      <c r="BZ10">
        <v>0</v>
      </c>
    </row>
    <row r="11" spans="1:123" x14ac:dyDescent="0.25">
      <c r="A11" t="s">
        <v>182</v>
      </c>
      <c r="B11" t="s">
        <v>245</v>
      </c>
      <c r="D11" t="s">
        <v>183</v>
      </c>
      <c r="E11" t="s">
        <v>30</v>
      </c>
      <c r="F11" t="s">
        <v>30</v>
      </c>
      <c r="G11" t="s">
        <v>9</v>
      </c>
      <c r="H11" t="s">
        <v>13</v>
      </c>
      <c r="I11">
        <v>10</v>
      </c>
      <c r="J11" t="s">
        <v>28</v>
      </c>
      <c r="L11" t="s">
        <v>179</v>
      </c>
      <c r="M11">
        <v>15</v>
      </c>
      <c r="N11" t="s">
        <v>28</v>
      </c>
      <c r="P11" t="s">
        <v>28</v>
      </c>
      <c r="R11" t="s">
        <v>28</v>
      </c>
      <c r="T11" t="s">
        <v>28</v>
      </c>
      <c r="V11" t="s">
        <v>32</v>
      </c>
      <c r="X11">
        <v>10</v>
      </c>
      <c r="Y11" t="s">
        <v>28</v>
      </c>
      <c r="Z11" t="s">
        <v>28</v>
      </c>
      <c r="AB11" t="s">
        <v>180</v>
      </c>
      <c r="AC11" t="s">
        <v>34</v>
      </c>
      <c r="AD11" t="s">
        <v>180</v>
      </c>
      <c r="AE11" t="s">
        <v>180</v>
      </c>
      <c r="AF11" t="s">
        <v>180</v>
      </c>
      <c r="AG11" t="s">
        <v>180</v>
      </c>
      <c r="AH11" t="s">
        <v>180</v>
      </c>
      <c r="AI11" t="s">
        <v>180</v>
      </c>
      <c r="AJ11" t="s">
        <v>180</v>
      </c>
      <c r="AK11" t="s">
        <v>180</v>
      </c>
      <c r="AL11" t="s">
        <v>180</v>
      </c>
      <c r="AN11" t="s">
        <v>34</v>
      </c>
      <c r="AQ11" t="s">
        <v>34</v>
      </c>
      <c r="AR11" t="s">
        <v>181</v>
      </c>
      <c r="AU11" t="s">
        <v>180</v>
      </c>
      <c r="AW11" t="s">
        <v>34</v>
      </c>
      <c r="AX11" t="s">
        <v>32</v>
      </c>
      <c r="AY11" t="s">
        <v>70</v>
      </c>
      <c r="AZ11">
        <v>600</v>
      </c>
      <c r="BA11">
        <v>100</v>
      </c>
      <c r="BB11">
        <v>4</v>
      </c>
      <c r="BC11">
        <f t="shared" si="0"/>
        <v>0</v>
      </c>
      <c r="BD11">
        <v>0</v>
      </c>
      <c r="BE11">
        <v>0</v>
      </c>
      <c r="BF11">
        <v>1</v>
      </c>
      <c r="BG11" t="s">
        <v>69</v>
      </c>
      <c r="BH11">
        <v>6</v>
      </c>
      <c r="BI11">
        <v>2</v>
      </c>
      <c r="BJ11">
        <v>3</v>
      </c>
      <c r="BK11">
        <v>7</v>
      </c>
      <c r="BL11">
        <v>1</v>
      </c>
      <c r="BM11">
        <v>6</v>
      </c>
      <c r="BN11">
        <v>0</v>
      </c>
      <c r="BO11">
        <v>5</v>
      </c>
      <c r="BP11">
        <v>15</v>
      </c>
      <c r="BQ11">
        <v>0</v>
      </c>
      <c r="BR11">
        <v>0</v>
      </c>
      <c r="BS11">
        <v>1</v>
      </c>
      <c r="BT11">
        <v>0</v>
      </c>
      <c r="BU11">
        <v>1</v>
      </c>
      <c r="BV11">
        <v>1</v>
      </c>
      <c r="BW11">
        <v>1</v>
      </c>
      <c r="BX11">
        <v>0</v>
      </c>
      <c r="BY11">
        <v>0</v>
      </c>
      <c r="BZ11">
        <v>0</v>
      </c>
    </row>
    <row r="12" spans="1:123" x14ac:dyDescent="0.25">
      <c r="A12" t="s">
        <v>182</v>
      </c>
      <c r="B12" t="s">
        <v>245</v>
      </c>
      <c r="D12" t="s">
        <v>240</v>
      </c>
      <c r="E12" t="s">
        <v>30</v>
      </c>
      <c r="F12" t="s">
        <v>34</v>
      </c>
      <c r="G12" t="s">
        <v>9</v>
      </c>
      <c r="H12" t="s">
        <v>10</v>
      </c>
      <c r="I12">
        <v>6</v>
      </c>
      <c r="J12" t="s">
        <v>179</v>
      </c>
      <c r="K12">
        <v>30</v>
      </c>
      <c r="L12" t="s">
        <v>28</v>
      </c>
      <c r="N12" t="s">
        <v>28</v>
      </c>
      <c r="P12" t="s">
        <v>28</v>
      </c>
      <c r="R12" t="s">
        <v>28</v>
      </c>
      <c r="T12" t="s">
        <v>28</v>
      </c>
      <c r="V12" t="s">
        <v>28</v>
      </c>
      <c r="Y12" t="s">
        <v>28</v>
      </c>
      <c r="Z12" t="s">
        <v>28</v>
      </c>
      <c r="AB12" t="s">
        <v>180</v>
      </c>
      <c r="AC12" t="s">
        <v>34</v>
      </c>
      <c r="AD12" t="s">
        <v>180</v>
      </c>
      <c r="AE12" t="s">
        <v>180</v>
      </c>
      <c r="AF12" t="s">
        <v>180</v>
      </c>
      <c r="AG12" t="s">
        <v>180</v>
      </c>
      <c r="AH12" t="s">
        <v>180</v>
      </c>
      <c r="AI12" t="s">
        <v>180</v>
      </c>
      <c r="AJ12" t="s">
        <v>180</v>
      </c>
      <c r="AK12" t="s">
        <v>180</v>
      </c>
      <c r="AL12" t="s">
        <v>180</v>
      </c>
      <c r="AQ12" t="s">
        <v>34</v>
      </c>
      <c r="AR12" t="s">
        <v>181</v>
      </c>
      <c r="AU12" t="s">
        <v>181</v>
      </c>
      <c r="AW12" t="s">
        <v>30</v>
      </c>
      <c r="AX12" t="s">
        <v>243</v>
      </c>
      <c r="AY12" t="s">
        <v>68</v>
      </c>
      <c r="AZ12">
        <v>600</v>
      </c>
      <c r="BA12">
        <v>100</v>
      </c>
      <c r="BB12">
        <v>7</v>
      </c>
      <c r="BD12">
        <v>8</v>
      </c>
      <c r="BE12">
        <v>6</v>
      </c>
      <c r="BF12">
        <v>1</v>
      </c>
      <c r="BG12" t="s">
        <v>69</v>
      </c>
      <c r="BH12">
        <v>6</v>
      </c>
      <c r="BI12">
        <v>3</v>
      </c>
      <c r="BJ12">
        <v>3</v>
      </c>
      <c r="BK12">
        <v>7</v>
      </c>
      <c r="BL12">
        <v>1</v>
      </c>
      <c r="BM12">
        <v>6</v>
      </c>
      <c r="BN12">
        <v>0</v>
      </c>
      <c r="BO12">
        <v>5</v>
      </c>
      <c r="BP12">
        <v>15</v>
      </c>
      <c r="BQ12">
        <v>0</v>
      </c>
      <c r="BR12">
        <v>0</v>
      </c>
      <c r="BS12">
        <v>1</v>
      </c>
      <c r="BT12">
        <v>0</v>
      </c>
      <c r="BU12">
        <v>1</v>
      </c>
      <c r="BV12">
        <v>1</v>
      </c>
      <c r="BW12">
        <v>0</v>
      </c>
      <c r="BX12">
        <v>0</v>
      </c>
      <c r="BY12">
        <v>0</v>
      </c>
      <c r="BZ12">
        <v>0</v>
      </c>
    </row>
    <row r="13" spans="1:123" x14ac:dyDescent="0.25">
      <c r="A13" t="s">
        <v>182</v>
      </c>
      <c r="B13" t="s">
        <v>245</v>
      </c>
      <c r="D13" t="s">
        <v>239</v>
      </c>
      <c r="E13" t="s">
        <v>30</v>
      </c>
      <c r="F13" t="s">
        <v>30</v>
      </c>
      <c r="G13" t="s">
        <v>9</v>
      </c>
      <c r="H13" t="s">
        <v>10</v>
      </c>
      <c r="I13">
        <v>10</v>
      </c>
      <c r="J13" t="s">
        <v>28</v>
      </c>
      <c r="L13" t="s">
        <v>179</v>
      </c>
      <c r="M13">
        <v>10</v>
      </c>
      <c r="N13" t="s">
        <v>28</v>
      </c>
      <c r="P13" t="s">
        <v>28</v>
      </c>
      <c r="R13" t="s">
        <v>28</v>
      </c>
      <c r="T13" t="s">
        <v>28</v>
      </c>
      <c r="V13" t="s">
        <v>32</v>
      </c>
      <c r="X13">
        <v>10</v>
      </c>
      <c r="Y13" t="s">
        <v>28</v>
      </c>
      <c r="Z13" t="s">
        <v>28</v>
      </c>
      <c r="AB13" t="s">
        <v>180</v>
      </c>
      <c r="AC13" t="s">
        <v>34</v>
      </c>
      <c r="AD13" t="s">
        <v>180</v>
      </c>
      <c r="AE13" t="s">
        <v>180</v>
      </c>
      <c r="AF13" t="s">
        <v>180</v>
      </c>
      <c r="AG13" t="s">
        <v>180</v>
      </c>
      <c r="AH13" t="s">
        <v>180</v>
      </c>
      <c r="AI13" t="s">
        <v>180</v>
      </c>
      <c r="AJ13" t="s">
        <v>180</v>
      </c>
      <c r="AK13" t="s">
        <v>180</v>
      </c>
      <c r="AL13" t="s">
        <v>180</v>
      </c>
      <c r="AN13" t="s">
        <v>256</v>
      </c>
      <c r="AO13">
        <v>1</v>
      </c>
      <c r="AQ13" t="s">
        <v>34</v>
      </c>
      <c r="AR13" t="s">
        <v>181</v>
      </c>
      <c r="AU13" t="s">
        <v>180</v>
      </c>
      <c r="AW13" t="s">
        <v>34</v>
      </c>
      <c r="AX13" t="s">
        <v>28</v>
      </c>
      <c r="AY13" t="s">
        <v>73</v>
      </c>
      <c r="AZ13">
        <v>600</v>
      </c>
      <c r="BA13">
        <v>100</v>
      </c>
      <c r="BB13">
        <v>8</v>
      </c>
      <c r="BD13">
        <v>5</v>
      </c>
      <c r="BE13">
        <v>3</v>
      </c>
      <c r="BF13">
        <v>1</v>
      </c>
      <c r="BG13" t="s">
        <v>69</v>
      </c>
      <c r="BH13">
        <v>6</v>
      </c>
      <c r="BI13">
        <v>6</v>
      </c>
      <c r="BJ13">
        <v>3</v>
      </c>
      <c r="BK13">
        <v>7</v>
      </c>
      <c r="BL13">
        <v>1</v>
      </c>
      <c r="BM13">
        <v>6</v>
      </c>
      <c r="BN13">
        <v>0</v>
      </c>
      <c r="BO13">
        <v>5</v>
      </c>
      <c r="BP13">
        <v>15</v>
      </c>
      <c r="BQ13">
        <v>0</v>
      </c>
      <c r="BR13">
        <v>0</v>
      </c>
      <c r="BS13">
        <v>1</v>
      </c>
      <c r="BT13">
        <v>0</v>
      </c>
      <c r="BU13">
        <v>1</v>
      </c>
      <c r="BV13">
        <v>1</v>
      </c>
      <c r="BW13">
        <v>1</v>
      </c>
      <c r="BX13">
        <v>0</v>
      </c>
      <c r="BY13">
        <v>0</v>
      </c>
      <c r="BZ13">
        <v>0</v>
      </c>
    </row>
    <row r="14" spans="1:123" x14ac:dyDescent="0.25">
      <c r="A14" t="s">
        <v>182</v>
      </c>
      <c r="B14" t="s">
        <v>245</v>
      </c>
      <c r="D14" t="s">
        <v>178</v>
      </c>
      <c r="E14" t="s">
        <v>30</v>
      </c>
      <c r="F14" t="s">
        <v>30</v>
      </c>
      <c r="G14" t="s">
        <v>9</v>
      </c>
      <c r="H14" t="s">
        <v>10</v>
      </c>
      <c r="I14">
        <v>10</v>
      </c>
      <c r="J14" t="s">
        <v>179</v>
      </c>
      <c r="K14">
        <v>20</v>
      </c>
      <c r="L14" t="s">
        <v>28</v>
      </c>
      <c r="M14">
        <v>15</v>
      </c>
      <c r="N14" t="s">
        <v>28</v>
      </c>
      <c r="P14" t="s">
        <v>28</v>
      </c>
      <c r="R14" t="s">
        <v>28</v>
      </c>
      <c r="T14" t="s">
        <v>28</v>
      </c>
      <c r="V14" t="s">
        <v>28</v>
      </c>
      <c r="Y14" t="s">
        <v>28</v>
      </c>
      <c r="Z14" t="s">
        <v>28</v>
      </c>
      <c r="AB14" t="s">
        <v>180</v>
      </c>
      <c r="AC14" t="s">
        <v>34</v>
      </c>
      <c r="AD14" t="s">
        <v>180</v>
      </c>
      <c r="AE14" t="s">
        <v>180</v>
      </c>
      <c r="AF14" t="s">
        <v>180</v>
      </c>
      <c r="AG14" t="s">
        <v>180</v>
      </c>
      <c r="AH14" t="s">
        <v>180</v>
      </c>
      <c r="AI14" t="s">
        <v>180</v>
      </c>
      <c r="AJ14" t="s">
        <v>180</v>
      </c>
      <c r="AK14" t="s">
        <v>180</v>
      </c>
      <c r="AL14" t="s">
        <v>180</v>
      </c>
      <c r="AQ14" t="s">
        <v>34</v>
      </c>
      <c r="AR14" t="s">
        <v>181</v>
      </c>
      <c r="AU14" t="s">
        <v>181</v>
      </c>
      <c r="AW14" t="s">
        <v>30</v>
      </c>
      <c r="AX14" t="s">
        <v>32</v>
      </c>
      <c r="AY14" t="s">
        <v>73</v>
      </c>
      <c r="AZ14">
        <v>600</v>
      </c>
      <c r="BA14">
        <v>100</v>
      </c>
      <c r="BB14">
        <v>5</v>
      </c>
      <c r="BD14">
        <v>0</v>
      </c>
      <c r="BE14">
        <v>0</v>
      </c>
      <c r="BF14">
        <v>1</v>
      </c>
      <c r="BG14" t="s">
        <v>69</v>
      </c>
      <c r="BH14">
        <v>6</v>
      </c>
      <c r="BI14">
        <v>2</v>
      </c>
      <c r="BJ14">
        <v>3</v>
      </c>
      <c r="BK14">
        <v>7</v>
      </c>
      <c r="BL14">
        <v>1</v>
      </c>
      <c r="BM14">
        <v>6</v>
      </c>
      <c r="BN14">
        <v>0</v>
      </c>
      <c r="BO14">
        <v>5</v>
      </c>
      <c r="BP14">
        <v>15</v>
      </c>
      <c r="BQ14">
        <v>0</v>
      </c>
      <c r="BR14">
        <v>0</v>
      </c>
      <c r="BS14">
        <v>1</v>
      </c>
      <c r="BT14">
        <v>0</v>
      </c>
      <c r="BU14">
        <v>1</v>
      </c>
      <c r="BV14">
        <v>1</v>
      </c>
      <c r="BW14">
        <v>1</v>
      </c>
      <c r="BX14">
        <v>0</v>
      </c>
      <c r="BY14">
        <v>0</v>
      </c>
      <c r="BZ14">
        <v>0</v>
      </c>
    </row>
    <row r="15" spans="1:123" x14ac:dyDescent="0.25">
      <c r="A15" t="s">
        <v>182</v>
      </c>
      <c r="B15" t="s">
        <v>245</v>
      </c>
      <c r="D15" t="s">
        <v>183</v>
      </c>
      <c r="E15" t="s">
        <v>30</v>
      </c>
      <c r="F15" t="s">
        <v>30</v>
      </c>
      <c r="G15" t="s">
        <v>9</v>
      </c>
      <c r="H15" t="s">
        <v>10</v>
      </c>
      <c r="I15">
        <v>10</v>
      </c>
      <c r="J15" t="s">
        <v>28</v>
      </c>
      <c r="L15" t="s">
        <v>179</v>
      </c>
      <c r="M15">
        <v>15</v>
      </c>
      <c r="N15" t="s">
        <v>28</v>
      </c>
      <c r="P15" t="s">
        <v>28</v>
      </c>
      <c r="R15" t="s">
        <v>28</v>
      </c>
      <c r="T15" t="s">
        <v>28</v>
      </c>
      <c r="V15" t="s">
        <v>32</v>
      </c>
      <c r="W15" t="s">
        <v>29</v>
      </c>
      <c r="X15">
        <v>10</v>
      </c>
      <c r="Y15" t="s">
        <v>28</v>
      </c>
      <c r="Z15" t="s">
        <v>28</v>
      </c>
      <c r="AB15" t="s">
        <v>180</v>
      </c>
      <c r="AC15" t="s">
        <v>34</v>
      </c>
      <c r="AD15" t="s">
        <v>180</v>
      </c>
      <c r="AE15" t="s">
        <v>180</v>
      </c>
      <c r="AF15" t="s">
        <v>180</v>
      </c>
      <c r="AG15" t="s">
        <v>180</v>
      </c>
      <c r="AH15" t="s">
        <v>180</v>
      </c>
      <c r="AI15" t="s">
        <v>180</v>
      </c>
      <c r="AJ15" t="s">
        <v>180</v>
      </c>
      <c r="AK15" t="s">
        <v>180</v>
      </c>
      <c r="AL15" t="s">
        <v>180</v>
      </c>
      <c r="AN15" t="s">
        <v>256</v>
      </c>
      <c r="AO15">
        <v>1</v>
      </c>
      <c r="AQ15" t="s">
        <v>34</v>
      </c>
      <c r="AR15" t="s">
        <v>181</v>
      </c>
      <c r="AU15" t="s">
        <v>180</v>
      </c>
      <c r="AW15" t="s">
        <v>34</v>
      </c>
      <c r="AX15" t="s">
        <v>32</v>
      </c>
      <c r="AY15" t="s">
        <v>70</v>
      </c>
      <c r="AZ15">
        <v>600</v>
      </c>
      <c r="BA15">
        <v>100</v>
      </c>
      <c r="BB15">
        <v>7</v>
      </c>
      <c r="BD15">
        <v>2</v>
      </c>
      <c r="BE15">
        <v>0</v>
      </c>
      <c r="BF15">
        <v>1</v>
      </c>
      <c r="BG15" t="s">
        <v>69</v>
      </c>
      <c r="BH15">
        <v>6</v>
      </c>
      <c r="BI15">
        <v>3</v>
      </c>
      <c r="BJ15">
        <v>3</v>
      </c>
      <c r="BK15">
        <v>7</v>
      </c>
      <c r="BL15">
        <v>1</v>
      </c>
      <c r="BM15">
        <v>6</v>
      </c>
      <c r="BN15">
        <v>0</v>
      </c>
      <c r="BO15">
        <v>5</v>
      </c>
      <c r="BP15">
        <v>15</v>
      </c>
      <c r="BQ15">
        <v>0</v>
      </c>
      <c r="BR15">
        <v>0</v>
      </c>
      <c r="BS15">
        <v>1</v>
      </c>
      <c r="BT15">
        <v>0</v>
      </c>
      <c r="BU15">
        <v>1</v>
      </c>
      <c r="BV15">
        <v>1</v>
      </c>
      <c r="BW15">
        <v>1</v>
      </c>
      <c r="BX15">
        <v>0</v>
      </c>
      <c r="BY15">
        <v>0</v>
      </c>
      <c r="BZ15">
        <v>0</v>
      </c>
    </row>
    <row r="16" spans="1:123" x14ac:dyDescent="0.25">
      <c r="A16" t="s">
        <v>182</v>
      </c>
      <c r="B16" t="s">
        <v>245</v>
      </c>
      <c r="D16" t="s">
        <v>240</v>
      </c>
      <c r="E16" t="s">
        <v>30</v>
      </c>
      <c r="F16" t="s">
        <v>34</v>
      </c>
      <c r="G16" t="s">
        <v>9</v>
      </c>
      <c r="H16" t="s">
        <v>13</v>
      </c>
      <c r="I16">
        <v>6</v>
      </c>
      <c r="J16" t="s">
        <v>179</v>
      </c>
      <c r="K16">
        <v>30</v>
      </c>
      <c r="L16" t="s">
        <v>28</v>
      </c>
      <c r="M16">
        <v>15</v>
      </c>
      <c r="N16" t="s">
        <v>28</v>
      </c>
      <c r="P16" t="s">
        <v>28</v>
      </c>
      <c r="R16" t="s">
        <v>28</v>
      </c>
      <c r="T16" t="s">
        <v>28</v>
      </c>
      <c r="V16" t="s">
        <v>28</v>
      </c>
      <c r="Y16" t="s">
        <v>28</v>
      </c>
      <c r="Z16" t="s">
        <v>28</v>
      </c>
      <c r="AB16" t="s">
        <v>180</v>
      </c>
      <c r="AC16" t="s">
        <v>34</v>
      </c>
      <c r="AD16" t="s">
        <v>180</v>
      </c>
      <c r="AE16" t="s">
        <v>180</v>
      </c>
      <c r="AF16" t="s">
        <v>180</v>
      </c>
      <c r="AG16" t="s">
        <v>180</v>
      </c>
      <c r="AH16" t="s">
        <v>180</v>
      </c>
      <c r="AI16" t="s">
        <v>180</v>
      </c>
      <c r="AJ16" t="s">
        <v>180</v>
      </c>
      <c r="AK16" t="s">
        <v>180</v>
      </c>
      <c r="AL16" t="s">
        <v>180</v>
      </c>
      <c r="AQ16" t="s">
        <v>34</v>
      </c>
      <c r="AR16" t="s">
        <v>181</v>
      </c>
      <c r="AU16" t="s">
        <v>181</v>
      </c>
      <c r="AW16" t="s">
        <v>30</v>
      </c>
      <c r="AX16" t="s">
        <v>243</v>
      </c>
      <c r="AY16" t="s">
        <v>68</v>
      </c>
      <c r="AZ16">
        <v>600</v>
      </c>
      <c r="BA16">
        <v>100</v>
      </c>
      <c r="BB16">
        <v>4</v>
      </c>
      <c r="BD16">
        <v>0</v>
      </c>
      <c r="BE16">
        <v>0</v>
      </c>
      <c r="BF16">
        <v>1</v>
      </c>
      <c r="BG16" t="s">
        <v>69</v>
      </c>
      <c r="BH16">
        <v>6</v>
      </c>
      <c r="BI16">
        <v>6</v>
      </c>
      <c r="BJ16">
        <v>3</v>
      </c>
      <c r="BK16">
        <v>7</v>
      </c>
      <c r="BL16">
        <v>1</v>
      </c>
      <c r="BM16">
        <v>6</v>
      </c>
      <c r="BN16">
        <v>0</v>
      </c>
      <c r="BO16">
        <v>5</v>
      </c>
      <c r="BP16">
        <v>15</v>
      </c>
      <c r="BQ16">
        <v>0</v>
      </c>
      <c r="BR16">
        <v>0</v>
      </c>
      <c r="BS16">
        <v>1</v>
      </c>
      <c r="BT16">
        <v>0</v>
      </c>
      <c r="BU16">
        <v>1</v>
      </c>
      <c r="BV16">
        <v>1</v>
      </c>
      <c r="BW16">
        <v>0</v>
      </c>
      <c r="BX16">
        <v>0</v>
      </c>
      <c r="BY16">
        <v>0</v>
      </c>
      <c r="BZ16">
        <v>0</v>
      </c>
    </row>
    <row r="17" spans="1:78" x14ac:dyDescent="0.25">
      <c r="A17" t="s">
        <v>182</v>
      </c>
      <c r="B17" t="s">
        <v>245</v>
      </c>
      <c r="D17" t="s">
        <v>239</v>
      </c>
      <c r="E17" t="s">
        <v>30</v>
      </c>
      <c r="F17" t="s">
        <v>30</v>
      </c>
      <c r="G17" t="s">
        <v>9</v>
      </c>
      <c r="H17" t="s">
        <v>13</v>
      </c>
      <c r="I17">
        <v>10</v>
      </c>
      <c r="J17" t="s">
        <v>28</v>
      </c>
      <c r="L17" t="s">
        <v>179</v>
      </c>
      <c r="M17">
        <v>10</v>
      </c>
      <c r="N17" t="s">
        <v>28</v>
      </c>
      <c r="P17" t="s">
        <v>28</v>
      </c>
      <c r="R17" t="s">
        <v>28</v>
      </c>
      <c r="T17" t="s">
        <v>28</v>
      </c>
      <c r="V17" t="s">
        <v>32</v>
      </c>
      <c r="W17" t="s">
        <v>29</v>
      </c>
      <c r="X17">
        <v>10</v>
      </c>
      <c r="Y17" t="s">
        <v>28</v>
      </c>
      <c r="Z17" t="s">
        <v>28</v>
      </c>
      <c r="AB17" t="s">
        <v>180</v>
      </c>
      <c r="AC17" t="s">
        <v>34</v>
      </c>
      <c r="AD17" t="s">
        <v>180</v>
      </c>
      <c r="AE17" t="s">
        <v>180</v>
      </c>
      <c r="AF17" t="s">
        <v>180</v>
      </c>
      <c r="AG17" t="s">
        <v>180</v>
      </c>
      <c r="AH17" t="s">
        <v>180</v>
      </c>
      <c r="AI17" t="s">
        <v>180</v>
      </c>
      <c r="AJ17" t="s">
        <v>180</v>
      </c>
      <c r="AK17" t="s">
        <v>180</v>
      </c>
      <c r="AL17" t="s">
        <v>180</v>
      </c>
      <c r="AN17" t="s">
        <v>256</v>
      </c>
      <c r="AO17">
        <v>1</v>
      </c>
      <c r="AQ17" t="s">
        <v>34</v>
      </c>
      <c r="AR17" t="s">
        <v>181</v>
      </c>
      <c r="AU17" t="s">
        <v>180</v>
      </c>
      <c r="AW17" t="s">
        <v>34</v>
      </c>
      <c r="AX17" t="s">
        <v>28</v>
      </c>
      <c r="AY17" t="s">
        <v>73</v>
      </c>
      <c r="AZ17">
        <v>600</v>
      </c>
      <c r="BA17">
        <v>100</v>
      </c>
      <c r="BB17">
        <v>7</v>
      </c>
      <c r="BC17">
        <f t="shared" si="0"/>
        <v>3</v>
      </c>
      <c r="BD17">
        <v>5</v>
      </c>
      <c r="BE17">
        <v>3</v>
      </c>
      <c r="BF17">
        <v>1</v>
      </c>
      <c r="BG17" t="s">
        <v>69</v>
      </c>
      <c r="BH17">
        <v>6</v>
      </c>
      <c r="BI17">
        <v>2</v>
      </c>
      <c r="BJ17">
        <v>3</v>
      </c>
      <c r="BK17">
        <v>7</v>
      </c>
      <c r="BL17">
        <v>1</v>
      </c>
      <c r="BM17">
        <v>6</v>
      </c>
      <c r="BN17">
        <v>0</v>
      </c>
      <c r="BO17">
        <v>5</v>
      </c>
      <c r="BP17">
        <v>15</v>
      </c>
      <c r="BQ17">
        <v>0</v>
      </c>
      <c r="BR17">
        <v>0</v>
      </c>
      <c r="BS17">
        <v>1</v>
      </c>
      <c r="BT17">
        <v>0</v>
      </c>
      <c r="BU17">
        <v>1</v>
      </c>
      <c r="BV17">
        <v>1</v>
      </c>
      <c r="BW17">
        <v>1</v>
      </c>
      <c r="BX17">
        <v>0</v>
      </c>
      <c r="BY17">
        <v>0</v>
      </c>
      <c r="BZ17">
        <v>0</v>
      </c>
    </row>
    <row r="18" spans="1:78" x14ac:dyDescent="0.25">
      <c r="A18" t="s">
        <v>182</v>
      </c>
      <c r="B18" t="s">
        <v>245</v>
      </c>
      <c r="D18" t="s">
        <v>178</v>
      </c>
      <c r="E18" t="s">
        <v>30</v>
      </c>
      <c r="F18" t="s">
        <v>30</v>
      </c>
      <c r="G18" t="s">
        <v>9</v>
      </c>
      <c r="H18" t="s">
        <v>10</v>
      </c>
      <c r="I18">
        <v>10</v>
      </c>
      <c r="J18" t="s">
        <v>179</v>
      </c>
      <c r="K18">
        <v>15</v>
      </c>
      <c r="L18" t="s">
        <v>28</v>
      </c>
      <c r="M18">
        <v>15</v>
      </c>
      <c r="N18" t="s">
        <v>28</v>
      </c>
      <c r="P18" t="s">
        <v>28</v>
      </c>
      <c r="R18" t="s">
        <v>28</v>
      </c>
      <c r="T18" t="s">
        <v>28</v>
      </c>
      <c r="V18" t="s">
        <v>28</v>
      </c>
      <c r="Y18" t="s">
        <v>28</v>
      </c>
      <c r="Z18" t="s">
        <v>28</v>
      </c>
      <c r="AB18" t="s">
        <v>180</v>
      </c>
      <c r="AC18" t="s">
        <v>34</v>
      </c>
      <c r="AD18" t="s">
        <v>180</v>
      </c>
      <c r="AE18" t="s">
        <v>180</v>
      </c>
      <c r="AF18" t="s">
        <v>180</v>
      </c>
      <c r="AG18" t="s">
        <v>180</v>
      </c>
      <c r="AH18" t="s">
        <v>180</v>
      </c>
      <c r="AI18" t="s">
        <v>180</v>
      </c>
      <c r="AJ18" t="s">
        <v>180</v>
      </c>
      <c r="AK18" t="s">
        <v>180</v>
      </c>
      <c r="AL18" t="s">
        <v>180</v>
      </c>
      <c r="AQ18" t="s">
        <v>34</v>
      </c>
      <c r="AR18" t="s">
        <v>181</v>
      </c>
      <c r="AU18" t="s">
        <v>181</v>
      </c>
      <c r="AW18" t="s">
        <v>30</v>
      </c>
      <c r="AX18" t="s">
        <v>32</v>
      </c>
      <c r="AY18" t="s">
        <v>73</v>
      </c>
      <c r="AZ18">
        <v>600</v>
      </c>
      <c r="BA18">
        <v>100</v>
      </c>
      <c r="BB18">
        <v>8</v>
      </c>
      <c r="BC18">
        <f t="shared" si="0"/>
        <v>4</v>
      </c>
      <c r="BD18">
        <v>0</v>
      </c>
      <c r="BE18">
        <v>0</v>
      </c>
      <c r="BF18">
        <v>1</v>
      </c>
      <c r="BG18" t="s">
        <v>69</v>
      </c>
      <c r="BH18">
        <v>6</v>
      </c>
      <c r="BI18">
        <v>3</v>
      </c>
      <c r="BJ18">
        <v>3</v>
      </c>
      <c r="BK18">
        <v>7</v>
      </c>
      <c r="BL18">
        <v>1</v>
      </c>
      <c r="BM18">
        <v>6</v>
      </c>
      <c r="BN18">
        <v>0</v>
      </c>
      <c r="BO18">
        <v>5</v>
      </c>
      <c r="BP18">
        <v>15</v>
      </c>
      <c r="BQ18">
        <v>0</v>
      </c>
      <c r="BR18">
        <v>0</v>
      </c>
      <c r="BS18">
        <v>1</v>
      </c>
      <c r="BT18">
        <v>0</v>
      </c>
      <c r="BU18">
        <v>1</v>
      </c>
      <c r="BV18">
        <v>1</v>
      </c>
      <c r="BW18">
        <v>1</v>
      </c>
      <c r="BX18">
        <v>0</v>
      </c>
      <c r="BY18">
        <v>0</v>
      </c>
      <c r="BZ18">
        <v>0</v>
      </c>
    </row>
    <row r="19" spans="1:78" x14ac:dyDescent="0.25">
      <c r="A19" t="s">
        <v>182</v>
      </c>
      <c r="B19" t="s">
        <v>245</v>
      </c>
      <c r="D19" t="s">
        <v>183</v>
      </c>
      <c r="E19" t="s">
        <v>30</v>
      </c>
      <c r="F19" t="s">
        <v>30</v>
      </c>
      <c r="G19" t="s">
        <v>9</v>
      </c>
      <c r="H19" t="s">
        <v>10</v>
      </c>
      <c r="I19">
        <v>11</v>
      </c>
      <c r="J19" t="s">
        <v>28</v>
      </c>
      <c r="L19" t="s">
        <v>179</v>
      </c>
      <c r="M19">
        <v>15</v>
      </c>
      <c r="N19" t="s">
        <v>28</v>
      </c>
      <c r="P19" t="s">
        <v>28</v>
      </c>
      <c r="R19" t="s">
        <v>28</v>
      </c>
      <c r="T19" t="s">
        <v>28</v>
      </c>
      <c r="V19" t="s">
        <v>32</v>
      </c>
      <c r="W19" t="s">
        <v>29</v>
      </c>
      <c r="X19">
        <v>10</v>
      </c>
      <c r="Y19" t="s">
        <v>28</v>
      </c>
      <c r="Z19" t="s">
        <v>28</v>
      </c>
      <c r="AB19" t="s">
        <v>180</v>
      </c>
      <c r="AC19" t="s">
        <v>34</v>
      </c>
      <c r="AD19" t="s">
        <v>180</v>
      </c>
      <c r="AE19" t="s">
        <v>180</v>
      </c>
      <c r="AF19" t="s">
        <v>180</v>
      </c>
      <c r="AG19" t="s">
        <v>180</v>
      </c>
      <c r="AH19" t="s">
        <v>180</v>
      </c>
      <c r="AI19" t="s">
        <v>180</v>
      </c>
      <c r="AJ19" t="s">
        <v>180</v>
      </c>
      <c r="AK19" t="s">
        <v>180</v>
      </c>
      <c r="AL19" t="s">
        <v>180</v>
      </c>
      <c r="AN19" t="s">
        <v>256</v>
      </c>
      <c r="AO19">
        <v>1</v>
      </c>
      <c r="AQ19" t="s">
        <v>34</v>
      </c>
      <c r="AR19" t="s">
        <v>181</v>
      </c>
      <c r="AU19" t="s">
        <v>180</v>
      </c>
      <c r="AW19" t="s">
        <v>34</v>
      </c>
      <c r="AX19" t="s">
        <v>32</v>
      </c>
      <c r="AY19" t="s">
        <v>70</v>
      </c>
      <c r="AZ19">
        <v>600</v>
      </c>
      <c r="BA19">
        <v>100</v>
      </c>
      <c r="BB19">
        <v>5</v>
      </c>
      <c r="BC19">
        <f t="shared" si="0"/>
        <v>1</v>
      </c>
      <c r="BD19">
        <v>0</v>
      </c>
      <c r="BE19">
        <v>0</v>
      </c>
      <c r="BF19">
        <v>1</v>
      </c>
      <c r="BG19" t="s">
        <v>69</v>
      </c>
      <c r="BH19">
        <v>7</v>
      </c>
      <c r="BI19">
        <v>6</v>
      </c>
      <c r="BJ19">
        <v>3</v>
      </c>
      <c r="BK19">
        <v>7</v>
      </c>
      <c r="BL19">
        <v>1</v>
      </c>
      <c r="BM19">
        <v>6</v>
      </c>
      <c r="BN19">
        <v>0</v>
      </c>
      <c r="BO19">
        <v>5</v>
      </c>
      <c r="BP19">
        <v>15</v>
      </c>
      <c r="BQ19">
        <v>0</v>
      </c>
      <c r="BR19">
        <v>0</v>
      </c>
      <c r="BS19">
        <v>1</v>
      </c>
      <c r="BT19">
        <v>0</v>
      </c>
      <c r="BU19">
        <v>1</v>
      </c>
      <c r="BV19">
        <v>1</v>
      </c>
      <c r="BW19">
        <v>1</v>
      </c>
      <c r="BX19">
        <v>0</v>
      </c>
      <c r="BY19">
        <v>0</v>
      </c>
      <c r="BZ19">
        <v>0</v>
      </c>
    </row>
    <row r="20" spans="1:78" x14ac:dyDescent="0.25">
      <c r="A20" t="s">
        <v>182</v>
      </c>
      <c r="B20" t="s">
        <v>245</v>
      </c>
      <c r="D20" t="s">
        <v>240</v>
      </c>
      <c r="E20" t="s">
        <v>30</v>
      </c>
      <c r="F20" t="s">
        <v>34</v>
      </c>
      <c r="G20" t="s">
        <v>9</v>
      </c>
      <c r="H20" t="s">
        <v>10</v>
      </c>
      <c r="I20">
        <v>6</v>
      </c>
      <c r="J20" t="s">
        <v>179</v>
      </c>
      <c r="K20">
        <v>20</v>
      </c>
      <c r="L20" t="s">
        <v>28</v>
      </c>
      <c r="M20">
        <v>15</v>
      </c>
      <c r="N20" t="s">
        <v>28</v>
      </c>
      <c r="P20" t="s">
        <v>28</v>
      </c>
      <c r="R20" t="s">
        <v>28</v>
      </c>
      <c r="T20" t="s">
        <v>28</v>
      </c>
      <c r="V20" t="s">
        <v>28</v>
      </c>
      <c r="Y20" t="s">
        <v>28</v>
      </c>
      <c r="Z20" t="s">
        <v>28</v>
      </c>
      <c r="AB20" t="s">
        <v>180</v>
      </c>
      <c r="AC20" t="s">
        <v>34</v>
      </c>
      <c r="AD20" t="s">
        <v>180</v>
      </c>
      <c r="AE20" t="s">
        <v>180</v>
      </c>
      <c r="AF20" t="s">
        <v>180</v>
      </c>
      <c r="AG20" t="s">
        <v>180</v>
      </c>
      <c r="AH20" t="s">
        <v>180</v>
      </c>
      <c r="AI20" t="s">
        <v>180</v>
      </c>
      <c r="AJ20" t="s">
        <v>180</v>
      </c>
      <c r="AK20" t="s">
        <v>180</v>
      </c>
      <c r="AL20" t="s">
        <v>180</v>
      </c>
      <c r="AQ20" t="s">
        <v>34</v>
      </c>
      <c r="AR20" t="s">
        <v>181</v>
      </c>
      <c r="AU20" t="s">
        <v>181</v>
      </c>
      <c r="AW20" t="s">
        <v>30</v>
      </c>
      <c r="AX20" t="s">
        <v>243</v>
      </c>
      <c r="AY20" t="s">
        <v>68</v>
      </c>
      <c r="AZ20">
        <v>600</v>
      </c>
      <c r="BA20">
        <v>100</v>
      </c>
      <c r="BB20">
        <v>7</v>
      </c>
      <c r="BC20">
        <f t="shared" si="0"/>
        <v>3</v>
      </c>
      <c r="BD20">
        <v>0</v>
      </c>
      <c r="BE20">
        <v>0</v>
      </c>
      <c r="BF20">
        <v>1</v>
      </c>
      <c r="BG20" t="s">
        <v>69</v>
      </c>
      <c r="BH20">
        <v>6</v>
      </c>
      <c r="BI20">
        <v>2</v>
      </c>
      <c r="BJ20">
        <v>3</v>
      </c>
      <c r="BK20">
        <v>7</v>
      </c>
      <c r="BL20">
        <v>1</v>
      </c>
      <c r="BM20">
        <v>6</v>
      </c>
      <c r="BN20">
        <v>0</v>
      </c>
      <c r="BO20">
        <v>5</v>
      </c>
      <c r="BP20">
        <v>15</v>
      </c>
      <c r="BQ20">
        <v>0</v>
      </c>
      <c r="BR20">
        <v>0</v>
      </c>
      <c r="BS20">
        <v>1</v>
      </c>
      <c r="BT20">
        <v>0</v>
      </c>
      <c r="BU20">
        <v>1</v>
      </c>
      <c r="BV20">
        <v>1</v>
      </c>
      <c r="BW20">
        <v>0</v>
      </c>
      <c r="BX20">
        <v>0</v>
      </c>
      <c r="BY20">
        <v>0</v>
      </c>
      <c r="BZ20">
        <v>0</v>
      </c>
    </row>
    <row r="21" spans="1:78" x14ac:dyDescent="0.25">
      <c r="A21" t="s">
        <v>182</v>
      </c>
      <c r="B21" t="s">
        <v>245</v>
      </c>
      <c r="D21" t="s">
        <v>239</v>
      </c>
      <c r="E21" t="s">
        <v>30</v>
      </c>
      <c r="F21" t="s">
        <v>30</v>
      </c>
      <c r="G21" t="s">
        <v>9</v>
      </c>
      <c r="H21" t="s">
        <v>13</v>
      </c>
      <c r="I21">
        <v>11</v>
      </c>
      <c r="J21" t="s">
        <v>28</v>
      </c>
      <c r="L21" t="s">
        <v>179</v>
      </c>
      <c r="M21">
        <v>10</v>
      </c>
      <c r="N21" t="s">
        <v>28</v>
      </c>
      <c r="P21" t="s">
        <v>28</v>
      </c>
      <c r="R21" t="s">
        <v>28</v>
      </c>
      <c r="T21" t="s">
        <v>28</v>
      </c>
      <c r="V21" t="s">
        <v>32</v>
      </c>
      <c r="W21" t="s">
        <v>29</v>
      </c>
      <c r="X21">
        <v>10</v>
      </c>
      <c r="Y21" t="s">
        <v>28</v>
      </c>
      <c r="Z21" t="s">
        <v>28</v>
      </c>
      <c r="AB21" t="s">
        <v>180</v>
      </c>
      <c r="AC21" t="s">
        <v>34</v>
      </c>
      <c r="AD21" t="s">
        <v>180</v>
      </c>
      <c r="AE21" t="s">
        <v>180</v>
      </c>
      <c r="AF21" t="s">
        <v>180</v>
      </c>
      <c r="AG21" t="s">
        <v>180</v>
      </c>
      <c r="AH21" t="s">
        <v>180</v>
      </c>
      <c r="AI21" t="s">
        <v>180</v>
      </c>
      <c r="AJ21" t="s">
        <v>180</v>
      </c>
      <c r="AK21" t="s">
        <v>180</v>
      </c>
      <c r="AL21" t="s">
        <v>180</v>
      </c>
      <c r="AN21" t="s">
        <v>256</v>
      </c>
      <c r="AO21">
        <v>1</v>
      </c>
      <c r="AQ21" t="s">
        <v>34</v>
      </c>
      <c r="AR21" t="s">
        <v>181</v>
      </c>
      <c r="AU21" t="s">
        <v>180</v>
      </c>
      <c r="AW21" t="s">
        <v>34</v>
      </c>
      <c r="AX21" t="s">
        <v>28</v>
      </c>
      <c r="AY21" t="s">
        <v>73</v>
      </c>
      <c r="AZ21">
        <v>600</v>
      </c>
      <c r="BA21">
        <v>100</v>
      </c>
      <c r="BB21">
        <v>4</v>
      </c>
      <c r="BC21">
        <f t="shared" si="0"/>
        <v>0</v>
      </c>
      <c r="BD21">
        <v>0</v>
      </c>
      <c r="BE21">
        <v>0</v>
      </c>
      <c r="BF21">
        <v>1</v>
      </c>
      <c r="BG21" t="s">
        <v>69</v>
      </c>
      <c r="BH21">
        <v>6</v>
      </c>
      <c r="BI21">
        <v>3</v>
      </c>
      <c r="BJ21">
        <v>3</v>
      </c>
      <c r="BK21">
        <v>7</v>
      </c>
      <c r="BL21">
        <v>1</v>
      </c>
      <c r="BM21">
        <v>6</v>
      </c>
      <c r="BN21">
        <v>0</v>
      </c>
      <c r="BO21">
        <v>5</v>
      </c>
      <c r="BP21">
        <v>15</v>
      </c>
      <c r="BQ21">
        <v>0</v>
      </c>
      <c r="BR21">
        <v>0</v>
      </c>
      <c r="BS21">
        <v>1</v>
      </c>
      <c r="BT21">
        <v>0</v>
      </c>
      <c r="BU21">
        <v>1</v>
      </c>
      <c r="BV21">
        <v>1</v>
      </c>
      <c r="BW21">
        <v>1</v>
      </c>
      <c r="BX21">
        <v>0</v>
      </c>
      <c r="BY21">
        <v>0</v>
      </c>
      <c r="BZ21">
        <v>0</v>
      </c>
    </row>
    <row r="22" spans="1:78" x14ac:dyDescent="0.25">
      <c r="A22" t="s">
        <v>182</v>
      </c>
      <c r="B22" t="s">
        <v>245</v>
      </c>
      <c r="D22" t="s">
        <v>178</v>
      </c>
      <c r="E22" t="s">
        <v>30</v>
      </c>
      <c r="F22" t="s">
        <v>30</v>
      </c>
      <c r="G22" t="s">
        <v>9</v>
      </c>
      <c r="H22" t="s">
        <v>13</v>
      </c>
      <c r="I22">
        <v>11</v>
      </c>
      <c r="J22" t="s">
        <v>179</v>
      </c>
      <c r="K22">
        <v>35</v>
      </c>
      <c r="L22" t="s">
        <v>28</v>
      </c>
      <c r="M22">
        <v>15</v>
      </c>
      <c r="N22" t="s">
        <v>28</v>
      </c>
      <c r="P22" t="s">
        <v>28</v>
      </c>
      <c r="R22" t="s">
        <v>28</v>
      </c>
      <c r="T22" t="s">
        <v>28</v>
      </c>
      <c r="V22" t="s">
        <v>28</v>
      </c>
      <c r="Y22" t="s">
        <v>28</v>
      </c>
      <c r="Z22" t="s">
        <v>28</v>
      </c>
      <c r="AB22" t="s">
        <v>180</v>
      </c>
      <c r="AC22" t="s">
        <v>34</v>
      </c>
      <c r="AD22" t="s">
        <v>180</v>
      </c>
      <c r="AE22" t="s">
        <v>180</v>
      </c>
      <c r="AF22" t="s">
        <v>180</v>
      </c>
      <c r="AG22" t="s">
        <v>180</v>
      </c>
      <c r="AH22" t="s">
        <v>180</v>
      </c>
      <c r="AI22" t="s">
        <v>180</v>
      </c>
      <c r="AJ22" t="s">
        <v>180</v>
      </c>
      <c r="AK22" t="s">
        <v>180</v>
      </c>
      <c r="AL22" t="s">
        <v>180</v>
      </c>
      <c r="AQ22" t="s">
        <v>34</v>
      </c>
      <c r="AR22" t="s">
        <v>181</v>
      </c>
      <c r="AU22" t="s">
        <v>181</v>
      </c>
      <c r="AW22" t="s">
        <v>30</v>
      </c>
      <c r="AX22" t="s">
        <v>32</v>
      </c>
      <c r="AY22" t="s">
        <v>73</v>
      </c>
      <c r="AZ22">
        <v>600</v>
      </c>
      <c r="BA22">
        <v>100</v>
      </c>
      <c r="BB22">
        <v>7</v>
      </c>
      <c r="BC22">
        <f t="shared" si="0"/>
        <v>3</v>
      </c>
      <c r="BD22">
        <v>0</v>
      </c>
      <c r="BE22">
        <v>0</v>
      </c>
      <c r="BF22">
        <v>1</v>
      </c>
      <c r="BG22" t="s">
        <v>69</v>
      </c>
      <c r="BH22">
        <v>6</v>
      </c>
      <c r="BI22">
        <v>6</v>
      </c>
      <c r="BJ22">
        <v>3</v>
      </c>
      <c r="BK22">
        <v>7</v>
      </c>
      <c r="BL22">
        <v>1</v>
      </c>
      <c r="BM22">
        <v>6</v>
      </c>
      <c r="BN22">
        <v>0</v>
      </c>
      <c r="BO22">
        <v>5</v>
      </c>
      <c r="BP22">
        <v>15</v>
      </c>
      <c r="BQ22">
        <v>0</v>
      </c>
      <c r="BR22">
        <v>0</v>
      </c>
      <c r="BS22">
        <v>1</v>
      </c>
      <c r="BT22">
        <v>0</v>
      </c>
      <c r="BU22">
        <v>1</v>
      </c>
      <c r="BV22">
        <v>1</v>
      </c>
      <c r="BW22">
        <v>1</v>
      </c>
      <c r="BX22">
        <v>0</v>
      </c>
      <c r="BY22">
        <v>0</v>
      </c>
      <c r="BZ22">
        <v>0</v>
      </c>
    </row>
    <row r="23" spans="1:78" x14ac:dyDescent="0.25">
      <c r="A23" t="s">
        <v>182</v>
      </c>
      <c r="B23" t="s">
        <v>245</v>
      </c>
      <c r="D23" t="s">
        <v>183</v>
      </c>
      <c r="E23" t="s">
        <v>30</v>
      </c>
      <c r="F23" t="s">
        <v>30</v>
      </c>
      <c r="G23" t="s">
        <v>9</v>
      </c>
      <c r="H23" t="s">
        <v>13</v>
      </c>
      <c r="I23">
        <v>11</v>
      </c>
      <c r="J23" t="s">
        <v>28</v>
      </c>
      <c r="L23" t="s">
        <v>179</v>
      </c>
      <c r="M23">
        <v>15</v>
      </c>
      <c r="N23" t="s">
        <v>28</v>
      </c>
      <c r="P23" t="s">
        <v>28</v>
      </c>
      <c r="R23" t="s">
        <v>28</v>
      </c>
      <c r="T23" t="s">
        <v>28</v>
      </c>
      <c r="V23" t="s">
        <v>32</v>
      </c>
      <c r="W23" t="s">
        <v>29</v>
      </c>
      <c r="X23">
        <v>10</v>
      </c>
      <c r="Y23" t="s">
        <v>28</v>
      </c>
      <c r="Z23" t="s">
        <v>28</v>
      </c>
      <c r="AB23" t="s">
        <v>180</v>
      </c>
      <c r="AC23" t="s">
        <v>34</v>
      </c>
      <c r="AD23" t="s">
        <v>180</v>
      </c>
      <c r="AE23" t="s">
        <v>180</v>
      </c>
      <c r="AF23" t="s">
        <v>180</v>
      </c>
      <c r="AG23" t="s">
        <v>180</v>
      </c>
      <c r="AH23" t="s">
        <v>180</v>
      </c>
      <c r="AI23" t="s">
        <v>180</v>
      </c>
      <c r="AJ23" t="s">
        <v>180</v>
      </c>
      <c r="AK23" t="s">
        <v>180</v>
      </c>
      <c r="AL23" t="s">
        <v>180</v>
      </c>
      <c r="AN23" t="s">
        <v>256</v>
      </c>
      <c r="AO23">
        <v>1</v>
      </c>
      <c r="AQ23" t="s">
        <v>34</v>
      </c>
      <c r="AR23" t="s">
        <v>181</v>
      </c>
      <c r="AU23" t="s">
        <v>180</v>
      </c>
      <c r="AW23" t="s">
        <v>34</v>
      </c>
      <c r="AX23" t="s">
        <v>32</v>
      </c>
      <c r="AY23" t="s">
        <v>70</v>
      </c>
      <c r="AZ23">
        <v>600</v>
      </c>
      <c r="BA23">
        <v>100</v>
      </c>
      <c r="BB23">
        <v>8</v>
      </c>
      <c r="BC23">
        <f t="shared" si="0"/>
        <v>4</v>
      </c>
      <c r="BD23">
        <v>0</v>
      </c>
      <c r="BE23">
        <v>0</v>
      </c>
      <c r="BF23">
        <v>1</v>
      </c>
      <c r="BG23" t="s">
        <v>69</v>
      </c>
      <c r="BH23">
        <v>6</v>
      </c>
      <c r="BI23">
        <v>2</v>
      </c>
      <c r="BJ23">
        <v>3</v>
      </c>
      <c r="BK23">
        <v>7</v>
      </c>
      <c r="BL23">
        <v>1</v>
      </c>
      <c r="BM23">
        <v>6</v>
      </c>
      <c r="BN23">
        <v>0</v>
      </c>
      <c r="BO23">
        <v>5</v>
      </c>
      <c r="BP23">
        <v>15</v>
      </c>
      <c r="BQ23">
        <v>0</v>
      </c>
      <c r="BR23">
        <v>0</v>
      </c>
      <c r="BS23">
        <v>1</v>
      </c>
      <c r="BT23">
        <v>0</v>
      </c>
      <c r="BU23">
        <v>1</v>
      </c>
      <c r="BV23">
        <v>1</v>
      </c>
      <c r="BW23">
        <v>1</v>
      </c>
      <c r="BX23">
        <v>0</v>
      </c>
      <c r="BY23">
        <v>0</v>
      </c>
      <c r="BZ23">
        <v>0</v>
      </c>
    </row>
    <row r="24" spans="1:78" x14ac:dyDescent="0.25">
      <c r="A24" t="s">
        <v>182</v>
      </c>
      <c r="B24" t="s">
        <v>245</v>
      </c>
      <c r="D24" t="s">
        <v>240</v>
      </c>
      <c r="E24" t="s">
        <v>30</v>
      </c>
      <c r="F24" t="s">
        <v>34</v>
      </c>
      <c r="G24" t="s">
        <v>9</v>
      </c>
      <c r="H24" t="s">
        <v>13</v>
      </c>
      <c r="I24">
        <v>6</v>
      </c>
      <c r="J24" t="s">
        <v>179</v>
      </c>
      <c r="K24">
        <v>15</v>
      </c>
      <c r="L24" t="s">
        <v>28</v>
      </c>
      <c r="M24">
        <v>15</v>
      </c>
      <c r="N24" t="s">
        <v>28</v>
      </c>
      <c r="P24" t="s">
        <v>28</v>
      </c>
      <c r="R24" t="s">
        <v>28</v>
      </c>
      <c r="T24" t="s">
        <v>28</v>
      </c>
      <c r="V24" t="s">
        <v>28</v>
      </c>
      <c r="Y24" t="s">
        <v>28</v>
      </c>
      <c r="Z24" t="s">
        <v>28</v>
      </c>
      <c r="AB24" t="s">
        <v>180</v>
      </c>
      <c r="AC24" t="s">
        <v>34</v>
      </c>
      <c r="AD24" t="s">
        <v>180</v>
      </c>
      <c r="AE24" t="s">
        <v>180</v>
      </c>
      <c r="AF24" t="s">
        <v>180</v>
      </c>
      <c r="AG24" t="s">
        <v>180</v>
      </c>
      <c r="AH24" t="s">
        <v>180</v>
      </c>
      <c r="AI24" t="s">
        <v>180</v>
      </c>
      <c r="AJ24" t="s">
        <v>180</v>
      </c>
      <c r="AK24" t="s">
        <v>180</v>
      </c>
      <c r="AL24" t="s">
        <v>180</v>
      </c>
      <c r="AQ24" t="s">
        <v>34</v>
      </c>
      <c r="AR24" t="s">
        <v>181</v>
      </c>
      <c r="AU24" t="s">
        <v>181</v>
      </c>
      <c r="AW24" t="s">
        <v>30</v>
      </c>
      <c r="AX24" t="s">
        <v>243</v>
      </c>
      <c r="AY24" t="s">
        <v>68</v>
      </c>
      <c r="AZ24">
        <v>600</v>
      </c>
      <c r="BA24">
        <v>100</v>
      </c>
      <c r="BB24">
        <v>5</v>
      </c>
      <c r="BC24">
        <f t="shared" si="0"/>
        <v>1</v>
      </c>
      <c r="BD24">
        <v>0</v>
      </c>
      <c r="BE24">
        <v>0</v>
      </c>
      <c r="BF24">
        <v>1</v>
      </c>
      <c r="BG24" t="s">
        <v>69</v>
      </c>
      <c r="BH24">
        <v>6</v>
      </c>
      <c r="BI24">
        <v>3</v>
      </c>
      <c r="BJ24">
        <v>3</v>
      </c>
      <c r="BK24">
        <v>7</v>
      </c>
      <c r="BL24">
        <v>1</v>
      </c>
      <c r="BM24">
        <v>6</v>
      </c>
      <c r="BN24">
        <v>0</v>
      </c>
      <c r="BO24">
        <v>5</v>
      </c>
      <c r="BP24">
        <v>15</v>
      </c>
      <c r="BQ24">
        <v>0</v>
      </c>
      <c r="BR24">
        <v>0</v>
      </c>
      <c r="BS24">
        <v>1</v>
      </c>
      <c r="BT24">
        <v>0</v>
      </c>
      <c r="BU24">
        <v>1</v>
      </c>
      <c r="BV24">
        <v>1</v>
      </c>
      <c r="BW24">
        <v>0</v>
      </c>
      <c r="BX24">
        <v>0</v>
      </c>
      <c r="BY24">
        <v>0</v>
      </c>
      <c r="BZ24">
        <v>0</v>
      </c>
    </row>
    <row r="25" spans="1:78" x14ac:dyDescent="0.25">
      <c r="A25" t="s">
        <v>182</v>
      </c>
      <c r="B25" t="s">
        <v>245</v>
      </c>
      <c r="D25" t="s">
        <v>239</v>
      </c>
      <c r="E25" t="s">
        <v>30</v>
      </c>
      <c r="F25" t="s">
        <v>30</v>
      </c>
      <c r="G25" t="s">
        <v>9</v>
      </c>
      <c r="H25" t="s">
        <v>13</v>
      </c>
      <c r="I25">
        <v>11</v>
      </c>
      <c r="J25" t="s">
        <v>186</v>
      </c>
      <c r="K25">
        <v>20</v>
      </c>
      <c r="L25" t="s">
        <v>179</v>
      </c>
      <c r="M25">
        <v>10</v>
      </c>
      <c r="N25" t="s">
        <v>28</v>
      </c>
      <c r="P25" t="s">
        <v>28</v>
      </c>
      <c r="R25" t="s">
        <v>28</v>
      </c>
      <c r="T25" t="s">
        <v>28</v>
      </c>
      <c r="V25" t="s">
        <v>32</v>
      </c>
      <c r="X25">
        <v>10</v>
      </c>
      <c r="Y25" t="s">
        <v>28</v>
      </c>
      <c r="Z25" t="s">
        <v>28</v>
      </c>
      <c r="AB25" t="s">
        <v>180</v>
      </c>
      <c r="AC25" t="s">
        <v>34</v>
      </c>
      <c r="AD25" t="s">
        <v>180</v>
      </c>
      <c r="AE25" t="s">
        <v>180</v>
      </c>
      <c r="AF25" t="s">
        <v>180</v>
      </c>
      <c r="AG25" t="s">
        <v>180</v>
      </c>
      <c r="AH25" t="s">
        <v>180</v>
      </c>
      <c r="AI25" t="s">
        <v>180</v>
      </c>
      <c r="AJ25" t="s">
        <v>180</v>
      </c>
      <c r="AK25" t="s">
        <v>180</v>
      </c>
      <c r="AL25" t="s">
        <v>180</v>
      </c>
      <c r="AN25" t="s">
        <v>256</v>
      </c>
      <c r="AO25">
        <v>5</v>
      </c>
      <c r="AQ25" t="s">
        <v>34</v>
      </c>
      <c r="AR25" t="s">
        <v>181</v>
      </c>
      <c r="AU25" t="s">
        <v>180</v>
      </c>
      <c r="AW25" t="s">
        <v>34</v>
      </c>
      <c r="AX25" t="s">
        <v>28</v>
      </c>
      <c r="AY25" t="s">
        <v>73</v>
      </c>
      <c r="AZ25">
        <v>600</v>
      </c>
      <c r="BA25">
        <v>100</v>
      </c>
      <c r="BB25">
        <v>7</v>
      </c>
      <c r="BC25">
        <f t="shared" si="0"/>
        <v>3</v>
      </c>
      <c r="BD25">
        <v>0</v>
      </c>
      <c r="BE25">
        <v>0</v>
      </c>
      <c r="BF25">
        <v>1</v>
      </c>
      <c r="BG25" t="s">
        <v>69</v>
      </c>
      <c r="BH25">
        <v>6</v>
      </c>
      <c r="BI25">
        <v>6</v>
      </c>
      <c r="BJ25">
        <v>3</v>
      </c>
      <c r="BK25">
        <v>7</v>
      </c>
      <c r="BL25">
        <v>1</v>
      </c>
      <c r="BM25">
        <v>6</v>
      </c>
      <c r="BN25">
        <v>0</v>
      </c>
      <c r="BO25">
        <v>5</v>
      </c>
      <c r="BP25">
        <v>15</v>
      </c>
      <c r="BQ25">
        <v>0</v>
      </c>
      <c r="BR25">
        <v>0</v>
      </c>
      <c r="BS25">
        <v>1</v>
      </c>
      <c r="BT25">
        <v>0</v>
      </c>
      <c r="BU25">
        <v>1</v>
      </c>
      <c r="BV25">
        <v>1</v>
      </c>
      <c r="BW25">
        <v>1</v>
      </c>
      <c r="BX25">
        <v>0</v>
      </c>
      <c r="BY25">
        <v>0</v>
      </c>
      <c r="BZ25">
        <v>0</v>
      </c>
    </row>
    <row r="26" spans="1:78" x14ac:dyDescent="0.25">
      <c r="A26" t="s">
        <v>182</v>
      </c>
      <c r="B26" t="s">
        <v>245</v>
      </c>
      <c r="D26" t="s">
        <v>178</v>
      </c>
      <c r="E26" t="s">
        <v>30</v>
      </c>
      <c r="F26" t="s">
        <v>30</v>
      </c>
      <c r="G26" t="s">
        <v>9</v>
      </c>
      <c r="H26" t="s">
        <v>10</v>
      </c>
      <c r="I26">
        <v>11</v>
      </c>
      <c r="J26" t="s">
        <v>179</v>
      </c>
      <c r="K26">
        <v>30</v>
      </c>
      <c r="L26" t="s">
        <v>28</v>
      </c>
      <c r="M26">
        <v>15</v>
      </c>
      <c r="N26" t="s">
        <v>28</v>
      </c>
      <c r="P26" t="s">
        <v>28</v>
      </c>
      <c r="R26" t="s">
        <v>28</v>
      </c>
      <c r="T26" t="s">
        <v>28</v>
      </c>
      <c r="V26" t="s">
        <v>28</v>
      </c>
      <c r="Y26" t="s">
        <v>28</v>
      </c>
      <c r="Z26" t="s">
        <v>28</v>
      </c>
      <c r="AB26" t="s">
        <v>180</v>
      </c>
      <c r="AC26" t="s">
        <v>34</v>
      </c>
      <c r="AD26" t="s">
        <v>180</v>
      </c>
      <c r="AE26" t="s">
        <v>180</v>
      </c>
      <c r="AF26" t="s">
        <v>180</v>
      </c>
      <c r="AG26" t="s">
        <v>180</v>
      </c>
      <c r="AH26" t="s">
        <v>180</v>
      </c>
      <c r="AI26" t="s">
        <v>180</v>
      </c>
      <c r="AJ26" t="s">
        <v>180</v>
      </c>
      <c r="AK26" t="s">
        <v>180</v>
      </c>
      <c r="AL26" t="s">
        <v>180</v>
      </c>
      <c r="AQ26" t="s">
        <v>34</v>
      </c>
      <c r="AR26" t="s">
        <v>181</v>
      </c>
      <c r="AU26" t="s">
        <v>181</v>
      </c>
      <c r="AW26" t="s">
        <v>30</v>
      </c>
      <c r="AX26" t="s">
        <v>32</v>
      </c>
      <c r="AY26" t="s">
        <v>73</v>
      </c>
      <c r="AZ26">
        <v>600</v>
      </c>
      <c r="BA26">
        <v>100</v>
      </c>
      <c r="BB26">
        <v>4</v>
      </c>
      <c r="BC26">
        <f t="shared" si="0"/>
        <v>0</v>
      </c>
      <c r="BD26">
        <v>0</v>
      </c>
      <c r="BE26">
        <v>0</v>
      </c>
      <c r="BF26">
        <v>1</v>
      </c>
      <c r="BG26" t="s">
        <v>69</v>
      </c>
      <c r="BH26">
        <v>6</v>
      </c>
      <c r="BI26">
        <v>2</v>
      </c>
      <c r="BJ26">
        <v>3</v>
      </c>
      <c r="BK26">
        <v>7</v>
      </c>
      <c r="BL26">
        <v>1</v>
      </c>
      <c r="BM26">
        <v>6</v>
      </c>
      <c r="BN26">
        <v>0</v>
      </c>
      <c r="BO26">
        <v>5</v>
      </c>
      <c r="BP26">
        <v>15</v>
      </c>
      <c r="BQ26">
        <v>0</v>
      </c>
      <c r="BR26">
        <v>0</v>
      </c>
      <c r="BS26">
        <v>1</v>
      </c>
      <c r="BT26">
        <v>0</v>
      </c>
      <c r="BU26">
        <v>1</v>
      </c>
      <c r="BV26">
        <v>1</v>
      </c>
      <c r="BW26">
        <v>1</v>
      </c>
      <c r="BX26">
        <v>0</v>
      </c>
      <c r="BY26">
        <v>0</v>
      </c>
      <c r="BZ26">
        <v>0</v>
      </c>
    </row>
    <row r="27" spans="1:78" x14ac:dyDescent="0.25">
      <c r="A27" t="s">
        <v>182</v>
      </c>
      <c r="B27" t="s">
        <v>245</v>
      </c>
      <c r="D27" t="s">
        <v>183</v>
      </c>
      <c r="E27" t="s">
        <v>30</v>
      </c>
      <c r="F27" t="s">
        <v>30</v>
      </c>
      <c r="G27" t="s">
        <v>9</v>
      </c>
      <c r="H27" t="s">
        <v>13</v>
      </c>
      <c r="I27">
        <v>11</v>
      </c>
      <c r="J27" t="s">
        <v>32</v>
      </c>
      <c r="K27">
        <v>30</v>
      </c>
      <c r="L27" t="s">
        <v>179</v>
      </c>
      <c r="M27">
        <v>15</v>
      </c>
      <c r="N27" t="s">
        <v>28</v>
      </c>
      <c r="P27" t="s">
        <v>28</v>
      </c>
      <c r="R27" t="s">
        <v>28</v>
      </c>
      <c r="T27" t="s">
        <v>28</v>
      </c>
      <c r="V27" t="s">
        <v>32</v>
      </c>
      <c r="X27">
        <v>10</v>
      </c>
      <c r="Y27" t="s">
        <v>28</v>
      </c>
      <c r="Z27" t="s">
        <v>28</v>
      </c>
      <c r="AB27" t="s">
        <v>180</v>
      </c>
      <c r="AC27" t="s">
        <v>34</v>
      </c>
      <c r="AD27" t="s">
        <v>180</v>
      </c>
      <c r="AE27" t="s">
        <v>180</v>
      </c>
      <c r="AF27" t="s">
        <v>180</v>
      </c>
      <c r="AG27" t="s">
        <v>180</v>
      </c>
      <c r="AH27" t="s">
        <v>180</v>
      </c>
      <c r="AI27" t="s">
        <v>180</v>
      </c>
      <c r="AJ27" t="s">
        <v>180</v>
      </c>
      <c r="AK27" t="s">
        <v>180</v>
      </c>
      <c r="AL27" t="s">
        <v>180</v>
      </c>
      <c r="AN27" t="s">
        <v>256</v>
      </c>
      <c r="AO27">
        <v>6</v>
      </c>
      <c r="AQ27" t="s">
        <v>34</v>
      </c>
      <c r="AR27" t="s">
        <v>181</v>
      </c>
      <c r="AU27" t="s">
        <v>180</v>
      </c>
      <c r="AW27" t="s">
        <v>34</v>
      </c>
      <c r="AX27" t="s">
        <v>32</v>
      </c>
      <c r="AY27" t="s">
        <v>70</v>
      </c>
      <c r="AZ27">
        <v>600</v>
      </c>
      <c r="BA27">
        <v>100</v>
      </c>
      <c r="BB27">
        <v>7</v>
      </c>
      <c r="BC27">
        <f t="shared" si="0"/>
        <v>3</v>
      </c>
      <c r="BD27">
        <v>0</v>
      </c>
      <c r="BE27">
        <v>0</v>
      </c>
      <c r="BF27">
        <v>1</v>
      </c>
      <c r="BG27" t="s">
        <v>69</v>
      </c>
      <c r="BH27">
        <v>6</v>
      </c>
      <c r="BI27">
        <v>3</v>
      </c>
      <c r="BJ27">
        <v>3</v>
      </c>
      <c r="BK27">
        <v>7</v>
      </c>
      <c r="BL27">
        <v>1</v>
      </c>
      <c r="BM27">
        <v>6</v>
      </c>
      <c r="BN27">
        <v>0</v>
      </c>
      <c r="BO27">
        <v>5</v>
      </c>
      <c r="BP27">
        <v>15</v>
      </c>
      <c r="BQ27">
        <v>0</v>
      </c>
      <c r="BR27">
        <v>0</v>
      </c>
      <c r="BS27">
        <v>1</v>
      </c>
      <c r="BT27">
        <v>0</v>
      </c>
      <c r="BU27">
        <v>1</v>
      </c>
      <c r="BV27">
        <v>1</v>
      </c>
      <c r="BW27">
        <v>1</v>
      </c>
      <c r="BX27">
        <v>0</v>
      </c>
      <c r="BY27">
        <v>0</v>
      </c>
      <c r="BZ27">
        <v>0</v>
      </c>
    </row>
    <row r="28" spans="1:78" x14ac:dyDescent="0.25">
      <c r="A28" t="s">
        <v>182</v>
      </c>
      <c r="B28" t="s">
        <v>245</v>
      </c>
      <c r="D28" t="s">
        <v>240</v>
      </c>
      <c r="E28" t="s">
        <v>30</v>
      </c>
      <c r="F28" t="s">
        <v>34</v>
      </c>
      <c r="G28" t="s">
        <v>9</v>
      </c>
      <c r="H28" t="s">
        <v>13</v>
      </c>
      <c r="I28">
        <v>6</v>
      </c>
      <c r="J28" t="s">
        <v>179</v>
      </c>
      <c r="K28">
        <v>30</v>
      </c>
      <c r="L28" t="s">
        <v>28</v>
      </c>
      <c r="M28">
        <v>15</v>
      </c>
      <c r="N28" t="s">
        <v>28</v>
      </c>
      <c r="P28" t="s">
        <v>28</v>
      </c>
      <c r="R28" t="s">
        <v>28</v>
      </c>
      <c r="T28" t="s">
        <v>28</v>
      </c>
      <c r="V28" t="s">
        <v>28</v>
      </c>
      <c r="Y28" t="s">
        <v>28</v>
      </c>
      <c r="Z28" t="s">
        <v>28</v>
      </c>
      <c r="AB28" t="s">
        <v>180</v>
      </c>
      <c r="AC28" t="s">
        <v>34</v>
      </c>
      <c r="AD28" t="s">
        <v>180</v>
      </c>
      <c r="AE28" t="s">
        <v>180</v>
      </c>
      <c r="AF28" t="s">
        <v>180</v>
      </c>
      <c r="AG28" t="s">
        <v>180</v>
      </c>
      <c r="AH28" t="s">
        <v>180</v>
      </c>
      <c r="AI28" t="s">
        <v>180</v>
      </c>
      <c r="AJ28" t="s">
        <v>180</v>
      </c>
      <c r="AK28" t="s">
        <v>180</v>
      </c>
      <c r="AL28" t="s">
        <v>180</v>
      </c>
      <c r="AQ28" t="s">
        <v>34</v>
      </c>
      <c r="AR28" t="s">
        <v>181</v>
      </c>
      <c r="AU28" t="s">
        <v>181</v>
      </c>
      <c r="AW28" t="s">
        <v>30</v>
      </c>
      <c r="AX28" t="s">
        <v>243</v>
      </c>
      <c r="AY28" t="s">
        <v>68</v>
      </c>
      <c r="AZ28">
        <v>600</v>
      </c>
      <c r="BA28">
        <v>100</v>
      </c>
      <c r="BB28">
        <v>8</v>
      </c>
      <c r="BC28">
        <f t="shared" si="0"/>
        <v>4</v>
      </c>
      <c r="BD28">
        <v>0</v>
      </c>
      <c r="BE28">
        <v>0</v>
      </c>
      <c r="BF28">
        <v>1</v>
      </c>
      <c r="BG28" t="s">
        <v>69</v>
      </c>
      <c r="BH28">
        <v>6</v>
      </c>
      <c r="BI28">
        <v>6</v>
      </c>
      <c r="BJ28">
        <v>3</v>
      </c>
      <c r="BK28">
        <v>7</v>
      </c>
      <c r="BL28">
        <v>1</v>
      </c>
      <c r="BM28">
        <v>6</v>
      </c>
      <c r="BN28">
        <v>0</v>
      </c>
      <c r="BO28">
        <v>5</v>
      </c>
      <c r="BP28">
        <v>15</v>
      </c>
      <c r="BQ28">
        <v>0</v>
      </c>
      <c r="BR28">
        <v>0</v>
      </c>
      <c r="BS28">
        <v>1</v>
      </c>
      <c r="BT28">
        <v>0</v>
      </c>
      <c r="BU28">
        <v>1</v>
      </c>
      <c r="BV28">
        <v>1</v>
      </c>
      <c r="BW28">
        <v>0</v>
      </c>
      <c r="BX28">
        <v>0</v>
      </c>
      <c r="BY28">
        <v>0</v>
      </c>
      <c r="BZ28">
        <v>0</v>
      </c>
    </row>
    <row r="29" spans="1:78" x14ac:dyDescent="0.25">
      <c r="A29" t="s">
        <v>182</v>
      </c>
      <c r="B29" t="s">
        <v>245</v>
      </c>
      <c r="D29" t="s">
        <v>239</v>
      </c>
      <c r="E29" t="s">
        <v>30</v>
      </c>
      <c r="F29" t="s">
        <v>30</v>
      </c>
      <c r="G29" t="s">
        <v>9</v>
      </c>
      <c r="H29" t="s">
        <v>13</v>
      </c>
      <c r="I29">
        <v>11</v>
      </c>
      <c r="J29" t="s">
        <v>28</v>
      </c>
      <c r="L29" t="s">
        <v>179</v>
      </c>
      <c r="M29">
        <v>10</v>
      </c>
      <c r="N29" t="s">
        <v>28</v>
      </c>
      <c r="P29" t="s">
        <v>28</v>
      </c>
      <c r="R29" t="s">
        <v>28</v>
      </c>
      <c r="T29" t="s">
        <v>28</v>
      </c>
      <c r="V29" t="s">
        <v>32</v>
      </c>
      <c r="W29" t="s">
        <v>40</v>
      </c>
      <c r="X29">
        <v>30</v>
      </c>
      <c r="Y29" t="s">
        <v>28</v>
      </c>
      <c r="Z29" t="s">
        <v>28</v>
      </c>
      <c r="AB29" t="s">
        <v>180</v>
      </c>
      <c r="AC29" t="s">
        <v>34</v>
      </c>
      <c r="AD29" t="s">
        <v>180</v>
      </c>
      <c r="AE29" t="s">
        <v>180</v>
      </c>
      <c r="AF29" t="s">
        <v>180</v>
      </c>
      <c r="AG29" t="s">
        <v>180</v>
      </c>
      <c r="AH29" t="s">
        <v>180</v>
      </c>
      <c r="AI29" t="s">
        <v>180</v>
      </c>
      <c r="AJ29" t="s">
        <v>180</v>
      </c>
      <c r="AK29" t="s">
        <v>180</v>
      </c>
      <c r="AL29" t="s">
        <v>180</v>
      </c>
      <c r="AN29" t="s">
        <v>256</v>
      </c>
      <c r="AO29">
        <v>2</v>
      </c>
      <c r="AQ29" t="s">
        <v>34</v>
      </c>
      <c r="AR29" t="s">
        <v>181</v>
      </c>
      <c r="AU29" t="s">
        <v>180</v>
      </c>
      <c r="AW29" t="s">
        <v>34</v>
      </c>
      <c r="AX29" t="s">
        <v>28</v>
      </c>
      <c r="AY29" t="s">
        <v>73</v>
      </c>
      <c r="AZ29">
        <v>600</v>
      </c>
      <c r="BA29">
        <v>100</v>
      </c>
      <c r="BB29">
        <v>5</v>
      </c>
      <c r="BC29">
        <f t="shared" si="0"/>
        <v>1</v>
      </c>
      <c r="BD29">
        <v>0</v>
      </c>
      <c r="BE29">
        <v>0</v>
      </c>
      <c r="BF29">
        <v>1</v>
      </c>
      <c r="BG29" t="s">
        <v>69</v>
      </c>
      <c r="BH29">
        <v>6</v>
      </c>
      <c r="BI29">
        <v>2</v>
      </c>
      <c r="BJ29">
        <v>3</v>
      </c>
      <c r="BK29">
        <v>7</v>
      </c>
      <c r="BL29">
        <v>1</v>
      </c>
      <c r="BM29">
        <v>6</v>
      </c>
      <c r="BN29">
        <v>0</v>
      </c>
      <c r="BO29">
        <v>5</v>
      </c>
      <c r="BP29">
        <v>15</v>
      </c>
      <c r="BQ29">
        <v>0</v>
      </c>
      <c r="BR29">
        <v>0</v>
      </c>
      <c r="BS29">
        <v>1</v>
      </c>
      <c r="BT29">
        <v>0</v>
      </c>
      <c r="BU29">
        <v>1</v>
      </c>
      <c r="BV29">
        <v>1</v>
      </c>
      <c r="BW29">
        <v>1</v>
      </c>
      <c r="BX29">
        <v>0</v>
      </c>
      <c r="BY29">
        <v>0</v>
      </c>
      <c r="BZ29">
        <v>0</v>
      </c>
    </row>
    <row r="30" spans="1:78" x14ac:dyDescent="0.25">
      <c r="A30" t="s">
        <v>182</v>
      </c>
      <c r="B30" t="s">
        <v>245</v>
      </c>
      <c r="D30" t="s">
        <v>178</v>
      </c>
      <c r="E30" t="s">
        <v>30</v>
      </c>
      <c r="F30" t="s">
        <v>30</v>
      </c>
      <c r="G30" t="s">
        <v>9</v>
      </c>
      <c r="H30" t="s">
        <v>13</v>
      </c>
      <c r="I30">
        <v>11</v>
      </c>
      <c r="J30" t="s">
        <v>179</v>
      </c>
      <c r="K30">
        <v>20</v>
      </c>
      <c r="L30" t="s">
        <v>28</v>
      </c>
      <c r="M30">
        <v>15</v>
      </c>
      <c r="N30" t="s">
        <v>28</v>
      </c>
      <c r="P30" t="s">
        <v>28</v>
      </c>
      <c r="R30" t="s">
        <v>28</v>
      </c>
      <c r="T30" t="s">
        <v>28</v>
      </c>
      <c r="V30" t="s">
        <v>28</v>
      </c>
      <c r="X30">
        <v>30</v>
      </c>
      <c r="Y30" t="s">
        <v>28</v>
      </c>
      <c r="Z30" t="s">
        <v>28</v>
      </c>
      <c r="AB30" t="s">
        <v>180</v>
      </c>
      <c r="AC30" t="s">
        <v>34</v>
      </c>
      <c r="AD30" t="s">
        <v>180</v>
      </c>
      <c r="AE30" t="s">
        <v>180</v>
      </c>
      <c r="AF30" t="s">
        <v>180</v>
      </c>
      <c r="AG30" t="s">
        <v>180</v>
      </c>
      <c r="AH30" t="s">
        <v>180</v>
      </c>
      <c r="AI30" t="s">
        <v>180</v>
      </c>
      <c r="AJ30" t="s">
        <v>180</v>
      </c>
      <c r="AK30" t="s">
        <v>180</v>
      </c>
      <c r="AL30" t="s">
        <v>180</v>
      </c>
      <c r="AQ30" t="s">
        <v>34</v>
      </c>
      <c r="AR30" t="s">
        <v>181</v>
      </c>
      <c r="AU30" t="s">
        <v>181</v>
      </c>
      <c r="AW30" t="s">
        <v>30</v>
      </c>
      <c r="AX30" t="s">
        <v>32</v>
      </c>
      <c r="AY30" t="s">
        <v>73</v>
      </c>
      <c r="AZ30">
        <v>600</v>
      </c>
      <c r="BA30">
        <v>100</v>
      </c>
      <c r="BB30">
        <v>7</v>
      </c>
      <c r="BC30">
        <f t="shared" si="0"/>
        <v>3</v>
      </c>
      <c r="BD30">
        <v>0</v>
      </c>
      <c r="BE30">
        <v>0</v>
      </c>
      <c r="BF30">
        <v>1</v>
      </c>
      <c r="BG30" t="s">
        <v>69</v>
      </c>
      <c r="BH30">
        <v>6</v>
      </c>
      <c r="BI30">
        <v>3</v>
      </c>
      <c r="BJ30">
        <v>3</v>
      </c>
      <c r="BK30">
        <v>7</v>
      </c>
      <c r="BL30">
        <v>1</v>
      </c>
      <c r="BM30">
        <v>6</v>
      </c>
      <c r="BN30">
        <v>0</v>
      </c>
      <c r="BO30">
        <v>5</v>
      </c>
      <c r="BP30">
        <v>15</v>
      </c>
      <c r="BQ30">
        <v>0</v>
      </c>
      <c r="BR30">
        <v>0</v>
      </c>
      <c r="BS30">
        <v>1</v>
      </c>
      <c r="BT30">
        <v>0</v>
      </c>
      <c r="BU30">
        <v>1</v>
      </c>
      <c r="BV30">
        <v>1</v>
      </c>
      <c r="BW30">
        <v>1</v>
      </c>
      <c r="BX30">
        <v>0</v>
      </c>
      <c r="BY30">
        <v>0</v>
      </c>
      <c r="BZ30">
        <v>0</v>
      </c>
    </row>
    <row r="31" spans="1:78" x14ac:dyDescent="0.25">
      <c r="A31" t="s">
        <v>182</v>
      </c>
      <c r="B31" t="s">
        <v>245</v>
      </c>
      <c r="D31" t="s">
        <v>183</v>
      </c>
      <c r="E31" t="s">
        <v>30</v>
      </c>
      <c r="F31" t="s">
        <v>30</v>
      </c>
      <c r="G31" t="s">
        <v>9</v>
      </c>
      <c r="H31" t="s">
        <v>13</v>
      </c>
      <c r="I31">
        <v>10</v>
      </c>
      <c r="J31" t="s">
        <v>28</v>
      </c>
      <c r="L31" t="s">
        <v>179</v>
      </c>
      <c r="M31">
        <v>15</v>
      </c>
      <c r="N31" t="s">
        <v>28</v>
      </c>
      <c r="P31" t="s">
        <v>28</v>
      </c>
      <c r="R31" t="s">
        <v>28</v>
      </c>
      <c r="T31" t="s">
        <v>28</v>
      </c>
      <c r="V31" t="s">
        <v>32</v>
      </c>
      <c r="X31">
        <v>20</v>
      </c>
      <c r="Y31" t="s">
        <v>28</v>
      </c>
      <c r="Z31" t="s">
        <v>28</v>
      </c>
      <c r="AB31" t="s">
        <v>180</v>
      </c>
      <c r="AC31" t="s">
        <v>34</v>
      </c>
      <c r="AD31" t="s">
        <v>180</v>
      </c>
      <c r="AE31" t="s">
        <v>180</v>
      </c>
      <c r="AF31" t="s">
        <v>180</v>
      </c>
      <c r="AG31" t="s">
        <v>180</v>
      </c>
      <c r="AH31" t="s">
        <v>180</v>
      </c>
      <c r="AI31" t="s">
        <v>180</v>
      </c>
      <c r="AJ31" t="s">
        <v>180</v>
      </c>
      <c r="AK31" t="s">
        <v>180</v>
      </c>
      <c r="AL31" t="s">
        <v>180</v>
      </c>
      <c r="AN31" t="s">
        <v>256</v>
      </c>
      <c r="AO31">
        <v>1</v>
      </c>
      <c r="AQ31" t="s">
        <v>34</v>
      </c>
      <c r="AR31" t="s">
        <v>181</v>
      </c>
      <c r="AU31" t="s">
        <v>180</v>
      </c>
      <c r="AW31" t="s">
        <v>34</v>
      </c>
      <c r="AX31" t="s">
        <v>32</v>
      </c>
      <c r="AY31" t="s">
        <v>70</v>
      </c>
      <c r="AZ31">
        <v>600</v>
      </c>
      <c r="BA31">
        <v>100</v>
      </c>
      <c r="BB31">
        <v>4</v>
      </c>
      <c r="BC31">
        <f t="shared" si="0"/>
        <v>0</v>
      </c>
      <c r="BD31">
        <v>0</v>
      </c>
      <c r="BE31">
        <v>0</v>
      </c>
      <c r="BF31">
        <v>1</v>
      </c>
      <c r="BG31" t="s">
        <v>69</v>
      </c>
      <c r="BH31">
        <v>6</v>
      </c>
      <c r="BI31">
        <v>6</v>
      </c>
      <c r="BJ31">
        <v>3</v>
      </c>
      <c r="BK31">
        <v>7</v>
      </c>
      <c r="BL31">
        <v>1</v>
      </c>
      <c r="BM31">
        <v>6</v>
      </c>
      <c r="BN31">
        <v>0</v>
      </c>
      <c r="BO31">
        <v>5</v>
      </c>
      <c r="BP31">
        <v>15</v>
      </c>
      <c r="BQ31">
        <v>0</v>
      </c>
      <c r="BR31">
        <v>0</v>
      </c>
      <c r="BS31">
        <v>1</v>
      </c>
      <c r="BT31">
        <v>0</v>
      </c>
      <c r="BU31">
        <v>1</v>
      </c>
      <c r="BV31">
        <v>1</v>
      </c>
      <c r="BW31">
        <v>1</v>
      </c>
      <c r="BX31">
        <v>0</v>
      </c>
      <c r="BY31">
        <v>0</v>
      </c>
      <c r="BZ31">
        <v>0</v>
      </c>
    </row>
    <row r="32" spans="1:78" x14ac:dyDescent="0.25">
      <c r="A32" t="s">
        <v>182</v>
      </c>
      <c r="B32" t="s">
        <v>245</v>
      </c>
      <c r="D32" t="s">
        <v>240</v>
      </c>
      <c r="E32" t="s">
        <v>30</v>
      </c>
      <c r="F32" t="s">
        <v>34</v>
      </c>
      <c r="G32" t="s">
        <v>9</v>
      </c>
      <c r="H32" t="s">
        <v>13</v>
      </c>
      <c r="I32">
        <v>6</v>
      </c>
      <c r="J32" t="s">
        <v>179</v>
      </c>
      <c r="K32">
        <v>15</v>
      </c>
      <c r="L32" t="s">
        <v>28</v>
      </c>
      <c r="M32">
        <v>15</v>
      </c>
      <c r="N32" t="s">
        <v>28</v>
      </c>
      <c r="P32" t="s">
        <v>28</v>
      </c>
      <c r="R32" t="s">
        <v>28</v>
      </c>
      <c r="T32" t="s">
        <v>28</v>
      </c>
      <c r="V32" t="s">
        <v>28</v>
      </c>
      <c r="Y32" t="s">
        <v>28</v>
      </c>
      <c r="Z32" t="s">
        <v>28</v>
      </c>
      <c r="AB32" t="s">
        <v>180</v>
      </c>
      <c r="AC32" t="s">
        <v>34</v>
      </c>
      <c r="AD32" t="s">
        <v>180</v>
      </c>
      <c r="AE32" t="s">
        <v>180</v>
      </c>
      <c r="AF32" t="s">
        <v>180</v>
      </c>
      <c r="AG32" t="s">
        <v>180</v>
      </c>
      <c r="AH32" t="s">
        <v>180</v>
      </c>
      <c r="AI32" t="s">
        <v>180</v>
      </c>
      <c r="AJ32" t="s">
        <v>180</v>
      </c>
      <c r="AK32" t="s">
        <v>180</v>
      </c>
      <c r="AL32" t="s">
        <v>180</v>
      </c>
      <c r="AQ32" t="s">
        <v>34</v>
      </c>
      <c r="AR32" t="s">
        <v>181</v>
      </c>
      <c r="AU32" t="s">
        <v>181</v>
      </c>
      <c r="AW32" t="s">
        <v>30</v>
      </c>
      <c r="AX32" t="s">
        <v>243</v>
      </c>
      <c r="AY32" t="s">
        <v>68</v>
      </c>
      <c r="AZ32">
        <v>600</v>
      </c>
      <c r="BA32">
        <v>100</v>
      </c>
      <c r="BB32">
        <v>7</v>
      </c>
      <c r="BC32">
        <f t="shared" si="0"/>
        <v>3</v>
      </c>
      <c r="BD32">
        <v>0</v>
      </c>
      <c r="BE32">
        <v>0</v>
      </c>
      <c r="BF32">
        <v>1</v>
      </c>
      <c r="BG32" t="s">
        <v>69</v>
      </c>
      <c r="BH32">
        <v>6</v>
      </c>
      <c r="BI32">
        <v>2</v>
      </c>
      <c r="BJ32">
        <v>3</v>
      </c>
      <c r="BK32">
        <v>7</v>
      </c>
      <c r="BL32">
        <v>1</v>
      </c>
      <c r="BM32">
        <v>6</v>
      </c>
      <c r="BN32">
        <v>0</v>
      </c>
      <c r="BO32">
        <v>5</v>
      </c>
      <c r="BP32">
        <v>15</v>
      </c>
      <c r="BQ32">
        <v>0</v>
      </c>
      <c r="BR32">
        <v>0</v>
      </c>
      <c r="BS32">
        <v>1</v>
      </c>
      <c r="BT32">
        <v>0</v>
      </c>
      <c r="BU32">
        <v>1</v>
      </c>
      <c r="BV32">
        <v>1</v>
      </c>
      <c r="BW32">
        <v>0</v>
      </c>
      <c r="BX32">
        <v>0</v>
      </c>
      <c r="BY32">
        <v>0</v>
      </c>
      <c r="BZ32">
        <v>0</v>
      </c>
    </row>
    <row r="33" spans="1:78" x14ac:dyDescent="0.25">
      <c r="A33" t="s">
        <v>182</v>
      </c>
      <c r="B33" t="s">
        <v>245</v>
      </c>
      <c r="D33" t="s">
        <v>239</v>
      </c>
      <c r="E33" t="s">
        <v>30</v>
      </c>
      <c r="F33" t="s">
        <v>30</v>
      </c>
      <c r="G33" t="s">
        <v>9</v>
      </c>
      <c r="H33" t="s">
        <v>13</v>
      </c>
      <c r="I33">
        <v>10</v>
      </c>
      <c r="J33" t="s">
        <v>28</v>
      </c>
      <c r="L33" t="s">
        <v>179</v>
      </c>
      <c r="M33">
        <v>10</v>
      </c>
      <c r="N33" t="s">
        <v>28</v>
      </c>
      <c r="P33" t="s">
        <v>28</v>
      </c>
      <c r="R33" t="s">
        <v>28</v>
      </c>
      <c r="T33" t="s">
        <v>28</v>
      </c>
      <c r="V33" t="s">
        <v>32</v>
      </c>
      <c r="X33">
        <v>20</v>
      </c>
      <c r="Y33" t="s">
        <v>28</v>
      </c>
      <c r="Z33" t="s">
        <v>28</v>
      </c>
      <c r="AB33" t="s">
        <v>180</v>
      </c>
      <c r="AC33" t="s">
        <v>34</v>
      </c>
      <c r="AD33" t="s">
        <v>180</v>
      </c>
      <c r="AE33" t="s">
        <v>180</v>
      </c>
      <c r="AF33" t="s">
        <v>180</v>
      </c>
      <c r="AG33" t="s">
        <v>180</v>
      </c>
      <c r="AH33" t="s">
        <v>180</v>
      </c>
      <c r="AI33" t="s">
        <v>180</v>
      </c>
      <c r="AJ33" t="s">
        <v>180</v>
      </c>
      <c r="AK33" t="s">
        <v>180</v>
      </c>
      <c r="AL33" t="s">
        <v>180</v>
      </c>
      <c r="AN33" t="s">
        <v>256</v>
      </c>
      <c r="AO33">
        <v>1</v>
      </c>
      <c r="AQ33" t="s">
        <v>34</v>
      </c>
      <c r="AR33" t="s">
        <v>181</v>
      </c>
      <c r="AU33" t="s">
        <v>180</v>
      </c>
      <c r="AW33" t="s">
        <v>34</v>
      </c>
      <c r="AX33" t="s">
        <v>28</v>
      </c>
      <c r="AY33" t="s">
        <v>73</v>
      </c>
      <c r="AZ33">
        <v>600</v>
      </c>
      <c r="BA33">
        <v>100</v>
      </c>
      <c r="BB33">
        <v>8</v>
      </c>
      <c r="BC33">
        <f t="shared" si="0"/>
        <v>4</v>
      </c>
      <c r="BE33">
        <v>0</v>
      </c>
      <c r="BF33">
        <v>1</v>
      </c>
      <c r="BG33" t="s">
        <v>69</v>
      </c>
      <c r="BH33">
        <v>6</v>
      </c>
      <c r="BI33">
        <v>3</v>
      </c>
      <c r="BJ33">
        <v>3</v>
      </c>
      <c r="BK33">
        <v>7</v>
      </c>
      <c r="BL33">
        <v>1</v>
      </c>
      <c r="BM33">
        <v>6</v>
      </c>
      <c r="BN33">
        <v>0</v>
      </c>
      <c r="BO33">
        <v>5</v>
      </c>
      <c r="BP33">
        <v>15</v>
      </c>
      <c r="BQ33">
        <v>0</v>
      </c>
      <c r="BR33">
        <v>0</v>
      </c>
      <c r="BS33">
        <v>1</v>
      </c>
      <c r="BT33">
        <v>0</v>
      </c>
      <c r="BU33">
        <v>1</v>
      </c>
      <c r="BV33">
        <v>1</v>
      </c>
      <c r="BW33">
        <v>1</v>
      </c>
      <c r="BX33">
        <v>0</v>
      </c>
      <c r="BY33">
        <v>0</v>
      </c>
      <c r="BZ33">
        <v>0</v>
      </c>
    </row>
    <row r="34" spans="1:78" x14ac:dyDescent="0.25">
      <c r="A34" t="s">
        <v>182</v>
      </c>
      <c r="B34" t="s">
        <v>245</v>
      </c>
      <c r="D34" t="s">
        <v>178</v>
      </c>
      <c r="E34" t="s">
        <v>30</v>
      </c>
      <c r="F34" t="s">
        <v>30</v>
      </c>
      <c r="G34" t="s">
        <v>9</v>
      </c>
      <c r="H34" t="s">
        <v>13</v>
      </c>
      <c r="I34">
        <v>10</v>
      </c>
      <c r="J34" t="s">
        <v>179</v>
      </c>
      <c r="K34">
        <v>35</v>
      </c>
      <c r="L34" t="s">
        <v>28</v>
      </c>
      <c r="M34">
        <v>15</v>
      </c>
      <c r="N34" t="s">
        <v>28</v>
      </c>
      <c r="P34" t="s">
        <v>28</v>
      </c>
      <c r="R34" t="s">
        <v>28</v>
      </c>
      <c r="T34" t="s">
        <v>28</v>
      </c>
      <c r="V34" t="s">
        <v>28</v>
      </c>
      <c r="X34">
        <v>30</v>
      </c>
      <c r="Y34" t="s">
        <v>28</v>
      </c>
      <c r="Z34" t="s">
        <v>28</v>
      </c>
      <c r="AB34" t="s">
        <v>180</v>
      </c>
      <c r="AC34" t="s">
        <v>34</v>
      </c>
      <c r="AD34" t="s">
        <v>180</v>
      </c>
      <c r="AE34" t="s">
        <v>180</v>
      </c>
      <c r="AF34" t="s">
        <v>180</v>
      </c>
      <c r="AG34" t="s">
        <v>180</v>
      </c>
      <c r="AH34" t="s">
        <v>180</v>
      </c>
      <c r="AI34" t="s">
        <v>180</v>
      </c>
      <c r="AJ34" t="s">
        <v>180</v>
      </c>
      <c r="AK34" t="s">
        <v>180</v>
      </c>
      <c r="AL34" t="s">
        <v>180</v>
      </c>
      <c r="AQ34" t="s">
        <v>34</v>
      </c>
      <c r="AR34" t="s">
        <v>181</v>
      </c>
      <c r="AU34" t="s">
        <v>181</v>
      </c>
      <c r="AW34" t="s">
        <v>30</v>
      </c>
      <c r="AX34" t="s">
        <v>32</v>
      </c>
      <c r="AY34" t="s">
        <v>73</v>
      </c>
      <c r="AZ34">
        <v>600</v>
      </c>
      <c r="BA34">
        <v>100</v>
      </c>
      <c r="BB34">
        <v>5</v>
      </c>
      <c r="BC34">
        <f t="shared" si="0"/>
        <v>1</v>
      </c>
      <c r="BE34">
        <v>0</v>
      </c>
      <c r="BF34">
        <v>1</v>
      </c>
      <c r="BG34" t="s">
        <v>69</v>
      </c>
      <c r="BH34">
        <v>6</v>
      </c>
      <c r="BI34">
        <v>6</v>
      </c>
      <c r="BJ34">
        <v>3</v>
      </c>
      <c r="BK34">
        <v>7</v>
      </c>
      <c r="BL34">
        <v>1</v>
      </c>
      <c r="BM34">
        <v>6</v>
      </c>
      <c r="BN34">
        <v>0</v>
      </c>
      <c r="BO34">
        <v>5</v>
      </c>
      <c r="BP34">
        <v>15</v>
      </c>
      <c r="BQ34">
        <v>0</v>
      </c>
      <c r="BR34">
        <v>0</v>
      </c>
      <c r="BS34">
        <v>1</v>
      </c>
      <c r="BT34">
        <v>0</v>
      </c>
      <c r="BU34">
        <v>1</v>
      </c>
      <c r="BV34">
        <v>1</v>
      </c>
      <c r="BW34">
        <v>1</v>
      </c>
      <c r="BX34">
        <v>0</v>
      </c>
      <c r="BY34">
        <v>0</v>
      </c>
      <c r="BZ34">
        <v>0</v>
      </c>
    </row>
    <row r="35" spans="1:78" x14ac:dyDescent="0.25">
      <c r="A35" t="s">
        <v>182</v>
      </c>
      <c r="B35" t="s">
        <v>245</v>
      </c>
      <c r="D35" t="s">
        <v>183</v>
      </c>
      <c r="E35" t="s">
        <v>30</v>
      </c>
      <c r="F35" t="s">
        <v>30</v>
      </c>
      <c r="G35" t="s">
        <v>9</v>
      </c>
      <c r="H35" t="s">
        <v>13</v>
      </c>
      <c r="I35">
        <v>10</v>
      </c>
      <c r="J35" t="s">
        <v>28</v>
      </c>
      <c r="L35" t="s">
        <v>179</v>
      </c>
      <c r="M35">
        <v>15</v>
      </c>
      <c r="N35" t="s">
        <v>28</v>
      </c>
      <c r="P35" t="s">
        <v>28</v>
      </c>
      <c r="R35" t="s">
        <v>28</v>
      </c>
      <c r="T35" t="s">
        <v>28</v>
      </c>
      <c r="V35" t="s">
        <v>32</v>
      </c>
      <c r="X35">
        <v>30</v>
      </c>
      <c r="Y35" t="s">
        <v>28</v>
      </c>
      <c r="Z35" t="s">
        <v>28</v>
      </c>
      <c r="AB35" t="s">
        <v>180</v>
      </c>
      <c r="AC35" t="s">
        <v>34</v>
      </c>
      <c r="AD35" t="s">
        <v>180</v>
      </c>
      <c r="AE35" t="s">
        <v>180</v>
      </c>
      <c r="AF35" t="s">
        <v>180</v>
      </c>
      <c r="AG35" t="s">
        <v>180</v>
      </c>
      <c r="AH35" t="s">
        <v>180</v>
      </c>
      <c r="AI35" t="s">
        <v>180</v>
      </c>
      <c r="AJ35" t="s">
        <v>180</v>
      </c>
      <c r="AK35" t="s">
        <v>180</v>
      </c>
      <c r="AL35" t="s">
        <v>180</v>
      </c>
      <c r="AN35" t="s">
        <v>256</v>
      </c>
      <c r="AO35">
        <v>1</v>
      </c>
      <c r="AQ35" t="s">
        <v>34</v>
      </c>
      <c r="AR35" t="s">
        <v>181</v>
      </c>
      <c r="AU35" t="s">
        <v>180</v>
      </c>
      <c r="AW35" t="s">
        <v>34</v>
      </c>
      <c r="AX35" t="s">
        <v>32</v>
      </c>
      <c r="AY35" t="s">
        <v>70</v>
      </c>
      <c r="AZ35">
        <v>600</v>
      </c>
      <c r="BA35">
        <v>100</v>
      </c>
      <c r="BB35">
        <v>7</v>
      </c>
      <c r="BC35">
        <f t="shared" si="0"/>
        <v>3</v>
      </c>
      <c r="BE35">
        <v>0</v>
      </c>
      <c r="BF35">
        <v>1</v>
      </c>
      <c r="BG35" t="s">
        <v>69</v>
      </c>
      <c r="BH35">
        <v>6</v>
      </c>
      <c r="BI35">
        <v>2</v>
      </c>
      <c r="BJ35">
        <v>3</v>
      </c>
      <c r="BK35">
        <v>7</v>
      </c>
      <c r="BL35">
        <v>1</v>
      </c>
      <c r="BM35">
        <v>6</v>
      </c>
      <c r="BN35">
        <v>0</v>
      </c>
      <c r="BO35">
        <v>5</v>
      </c>
      <c r="BP35">
        <v>15</v>
      </c>
      <c r="BQ35">
        <v>0</v>
      </c>
      <c r="BR35">
        <v>0</v>
      </c>
      <c r="BS35">
        <v>1</v>
      </c>
      <c r="BT35">
        <v>0</v>
      </c>
      <c r="BU35">
        <v>1</v>
      </c>
      <c r="BV35">
        <v>1</v>
      </c>
      <c r="BW35">
        <v>1</v>
      </c>
      <c r="BX35">
        <v>0</v>
      </c>
      <c r="BY35">
        <v>0</v>
      </c>
      <c r="BZ35">
        <v>0</v>
      </c>
    </row>
    <row r="36" spans="1:78" x14ac:dyDescent="0.25">
      <c r="A36" t="s">
        <v>182</v>
      </c>
      <c r="B36" t="s">
        <v>245</v>
      </c>
      <c r="D36" t="s">
        <v>240</v>
      </c>
      <c r="E36" t="s">
        <v>30</v>
      </c>
      <c r="F36" t="s">
        <v>34</v>
      </c>
      <c r="G36" t="s">
        <v>9</v>
      </c>
      <c r="H36" t="s">
        <v>13</v>
      </c>
      <c r="I36">
        <v>6</v>
      </c>
      <c r="J36" t="s">
        <v>179</v>
      </c>
      <c r="K36">
        <v>15</v>
      </c>
      <c r="L36" t="s">
        <v>28</v>
      </c>
      <c r="M36">
        <v>15</v>
      </c>
      <c r="N36" t="s">
        <v>28</v>
      </c>
      <c r="P36" t="s">
        <v>28</v>
      </c>
      <c r="R36" t="s">
        <v>28</v>
      </c>
      <c r="T36" t="s">
        <v>28</v>
      </c>
      <c r="V36" t="s">
        <v>28</v>
      </c>
      <c r="X36">
        <v>30</v>
      </c>
      <c r="Y36" t="s">
        <v>28</v>
      </c>
      <c r="Z36" t="s">
        <v>28</v>
      </c>
      <c r="AB36" t="s">
        <v>180</v>
      </c>
      <c r="AC36" t="s">
        <v>34</v>
      </c>
      <c r="AD36" t="s">
        <v>180</v>
      </c>
      <c r="AE36" t="s">
        <v>180</v>
      </c>
      <c r="AF36" t="s">
        <v>180</v>
      </c>
      <c r="AG36" t="s">
        <v>180</v>
      </c>
      <c r="AH36" t="s">
        <v>180</v>
      </c>
      <c r="AI36" t="s">
        <v>180</v>
      </c>
      <c r="AJ36" t="s">
        <v>180</v>
      </c>
      <c r="AK36" t="s">
        <v>180</v>
      </c>
      <c r="AL36" t="s">
        <v>180</v>
      </c>
      <c r="AQ36" t="s">
        <v>34</v>
      </c>
      <c r="AR36" t="s">
        <v>181</v>
      </c>
      <c r="AU36" t="s">
        <v>181</v>
      </c>
      <c r="AW36" t="s">
        <v>30</v>
      </c>
      <c r="AX36" t="s">
        <v>243</v>
      </c>
      <c r="AY36" t="s">
        <v>68</v>
      </c>
      <c r="AZ36">
        <v>600</v>
      </c>
      <c r="BA36">
        <v>100</v>
      </c>
      <c r="BB36">
        <v>4</v>
      </c>
      <c r="BC36">
        <f t="shared" si="0"/>
        <v>0</v>
      </c>
      <c r="BE36">
        <v>0</v>
      </c>
      <c r="BF36">
        <v>1</v>
      </c>
      <c r="BG36" t="s">
        <v>69</v>
      </c>
      <c r="BH36">
        <v>6</v>
      </c>
      <c r="BI36">
        <v>3</v>
      </c>
      <c r="BJ36">
        <v>3</v>
      </c>
      <c r="BK36">
        <v>7</v>
      </c>
      <c r="BL36">
        <v>1</v>
      </c>
      <c r="BM36">
        <v>6</v>
      </c>
      <c r="BN36">
        <v>0</v>
      </c>
      <c r="BO36">
        <v>5</v>
      </c>
      <c r="BP36">
        <v>15</v>
      </c>
      <c r="BQ36">
        <v>0</v>
      </c>
      <c r="BR36">
        <v>0</v>
      </c>
      <c r="BS36">
        <v>1</v>
      </c>
      <c r="BT36">
        <v>0</v>
      </c>
      <c r="BU36">
        <v>1</v>
      </c>
      <c r="BV36">
        <v>1</v>
      </c>
      <c r="BW36">
        <v>0</v>
      </c>
      <c r="BX36">
        <v>0</v>
      </c>
      <c r="BY36">
        <v>0</v>
      </c>
      <c r="BZ36">
        <v>0</v>
      </c>
    </row>
    <row r="37" spans="1:78" x14ac:dyDescent="0.25">
      <c r="A37" t="s">
        <v>182</v>
      </c>
      <c r="B37" t="s">
        <v>245</v>
      </c>
      <c r="D37" t="s">
        <v>239</v>
      </c>
      <c r="E37" t="s">
        <v>30</v>
      </c>
      <c r="F37" t="s">
        <v>30</v>
      </c>
      <c r="G37" t="s">
        <v>12</v>
      </c>
      <c r="H37" t="s">
        <v>13</v>
      </c>
      <c r="I37">
        <v>40</v>
      </c>
      <c r="J37" t="s">
        <v>28</v>
      </c>
      <c r="L37" t="s">
        <v>179</v>
      </c>
      <c r="M37">
        <v>10</v>
      </c>
      <c r="N37" t="s">
        <v>28</v>
      </c>
      <c r="P37" t="s">
        <v>28</v>
      </c>
      <c r="R37" t="s">
        <v>28</v>
      </c>
      <c r="T37" t="s">
        <v>28</v>
      </c>
      <c r="V37" t="s">
        <v>32</v>
      </c>
      <c r="X37">
        <v>20</v>
      </c>
      <c r="Y37" t="s">
        <v>28</v>
      </c>
      <c r="Z37" t="s">
        <v>28</v>
      </c>
      <c r="AB37" t="s">
        <v>180</v>
      </c>
      <c r="AC37" t="s">
        <v>34</v>
      </c>
      <c r="AD37" t="s">
        <v>180</v>
      </c>
      <c r="AE37" t="s">
        <v>180</v>
      </c>
      <c r="AF37" t="s">
        <v>180</v>
      </c>
      <c r="AG37" t="s">
        <v>180</v>
      </c>
      <c r="AH37" t="s">
        <v>180</v>
      </c>
      <c r="AI37" t="s">
        <v>180</v>
      </c>
      <c r="AJ37" t="s">
        <v>180</v>
      </c>
      <c r="AK37" t="s">
        <v>180</v>
      </c>
      <c r="AL37" t="s">
        <v>180</v>
      </c>
      <c r="AN37" t="s">
        <v>256</v>
      </c>
      <c r="AO37">
        <v>1</v>
      </c>
      <c r="AQ37" t="s">
        <v>34</v>
      </c>
      <c r="AR37" t="s">
        <v>181</v>
      </c>
      <c r="AU37" t="s">
        <v>180</v>
      </c>
      <c r="AW37" t="s">
        <v>34</v>
      </c>
      <c r="AX37" t="s">
        <v>28</v>
      </c>
    </row>
    <row r="38" spans="1:78" x14ac:dyDescent="0.25">
      <c r="A38" t="s">
        <v>182</v>
      </c>
      <c r="B38" t="s">
        <v>245</v>
      </c>
      <c r="D38" t="s">
        <v>178</v>
      </c>
      <c r="E38" t="s">
        <v>30</v>
      </c>
      <c r="F38" t="s">
        <v>30</v>
      </c>
      <c r="G38" t="s">
        <v>9</v>
      </c>
      <c r="H38" t="s">
        <v>13</v>
      </c>
      <c r="I38">
        <v>10</v>
      </c>
      <c r="J38" t="s">
        <v>179</v>
      </c>
      <c r="K38">
        <v>30</v>
      </c>
      <c r="L38" t="s">
        <v>28</v>
      </c>
      <c r="M38">
        <v>15</v>
      </c>
      <c r="N38" t="s">
        <v>28</v>
      </c>
      <c r="P38" t="s">
        <v>28</v>
      </c>
      <c r="R38" t="s">
        <v>28</v>
      </c>
      <c r="T38" t="s">
        <v>28</v>
      </c>
      <c r="V38" t="s">
        <v>28</v>
      </c>
      <c r="Y38" t="s">
        <v>28</v>
      </c>
      <c r="Z38" t="s">
        <v>28</v>
      </c>
      <c r="AB38" t="s">
        <v>180</v>
      </c>
      <c r="AC38" t="s">
        <v>34</v>
      </c>
      <c r="AD38" t="s">
        <v>180</v>
      </c>
      <c r="AE38" t="s">
        <v>180</v>
      </c>
      <c r="AF38" t="s">
        <v>180</v>
      </c>
      <c r="AG38" t="s">
        <v>180</v>
      </c>
      <c r="AH38" t="s">
        <v>180</v>
      </c>
      <c r="AI38" t="s">
        <v>180</v>
      </c>
      <c r="AJ38" t="s">
        <v>180</v>
      </c>
      <c r="AK38" t="s">
        <v>180</v>
      </c>
      <c r="AL38" t="s">
        <v>180</v>
      </c>
      <c r="AQ38" t="s">
        <v>34</v>
      </c>
      <c r="AR38" t="s">
        <v>181</v>
      </c>
      <c r="AU38" t="s">
        <v>181</v>
      </c>
      <c r="AW38" t="s">
        <v>30</v>
      </c>
      <c r="AX38" t="s">
        <v>32</v>
      </c>
      <c r="AY38" t="s">
        <v>73</v>
      </c>
      <c r="AZ38">
        <v>600</v>
      </c>
      <c r="BA38">
        <v>100</v>
      </c>
      <c r="BB38">
        <v>8</v>
      </c>
      <c r="BC38">
        <f t="shared" si="0"/>
        <v>4</v>
      </c>
      <c r="BE38">
        <v>0</v>
      </c>
      <c r="BF38">
        <v>1</v>
      </c>
      <c r="BG38" t="s">
        <v>69</v>
      </c>
      <c r="BH38">
        <v>6</v>
      </c>
      <c r="BI38">
        <v>2</v>
      </c>
      <c r="BJ38">
        <v>3</v>
      </c>
      <c r="BK38">
        <v>7</v>
      </c>
      <c r="BL38">
        <v>1</v>
      </c>
      <c r="BM38">
        <v>6</v>
      </c>
      <c r="BN38">
        <v>0</v>
      </c>
      <c r="BO38">
        <v>5</v>
      </c>
      <c r="BP38">
        <v>15</v>
      </c>
      <c r="BQ38">
        <v>0</v>
      </c>
      <c r="BR38">
        <v>0</v>
      </c>
      <c r="BS38">
        <v>1</v>
      </c>
      <c r="BT38">
        <v>0</v>
      </c>
      <c r="BU38">
        <v>1</v>
      </c>
      <c r="BV38">
        <v>1</v>
      </c>
      <c r="BW38">
        <v>1</v>
      </c>
      <c r="BX38">
        <v>0</v>
      </c>
      <c r="BY38">
        <v>0</v>
      </c>
      <c r="BZ38">
        <v>0</v>
      </c>
    </row>
    <row r="39" spans="1:78" x14ac:dyDescent="0.25">
      <c r="A39" t="s">
        <v>182</v>
      </c>
      <c r="B39" t="s">
        <v>245</v>
      </c>
      <c r="D39" t="s">
        <v>183</v>
      </c>
      <c r="E39" t="s">
        <v>30</v>
      </c>
      <c r="F39" t="s">
        <v>30</v>
      </c>
      <c r="G39" t="s">
        <v>12</v>
      </c>
      <c r="H39" t="s">
        <v>13</v>
      </c>
      <c r="I39">
        <v>45</v>
      </c>
      <c r="J39" t="s">
        <v>28</v>
      </c>
      <c r="L39" t="s">
        <v>179</v>
      </c>
      <c r="M39">
        <v>10</v>
      </c>
      <c r="N39" t="s">
        <v>28</v>
      </c>
      <c r="P39" t="s">
        <v>28</v>
      </c>
      <c r="R39" t="s">
        <v>28</v>
      </c>
      <c r="T39" t="s">
        <v>28</v>
      </c>
      <c r="V39" t="s">
        <v>32</v>
      </c>
      <c r="X39">
        <v>20</v>
      </c>
      <c r="Y39" t="s">
        <v>28</v>
      </c>
      <c r="Z39" t="s">
        <v>28</v>
      </c>
      <c r="AB39" t="s">
        <v>180</v>
      </c>
      <c r="AC39" t="s">
        <v>34</v>
      </c>
      <c r="AD39" t="s">
        <v>180</v>
      </c>
      <c r="AE39" t="s">
        <v>180</v>
      </c>
      <c r="AF39" t="s">
        <v>180</v>
      </c>
      <c r="AG39" t="s">
        <v>180</v>
      </c>
      <c r="AH39" t="s">
        <v>180</v>
      </c>
      <c r="AI39" t="s">
        <v>180</v>
      </c>
      <c r="AJ39" t="s">
        <v>180</v>
      </c>
      <c r="AK39" t="s">
        <v>180</v>
      </c>
      <c r="AL39" t="s">
        <v>180</v>
      </c>
      <c r="AN39" t="s">
        <v>256</v>
      </c>
      <c r="AO39">
        <v>2</v>
      </c>
      <c r="AQ39" t="s">
        <v>34</v>
      </c>
      <c r="AR39" t="s">
        <v>181</v>
      </c>
      <c r="AU39" t="s">
        <v>180</v>
      </c>
      <c r="AW39" t="s">
        <v>34</v>
      </c>
      <c r="AX39" t="s">
        <v>32</v>
      </c>
    </row>
    <row r="40" spans="1:78" x14ac:dyDescent="0.25">
      <c r="A40" t="s">
        <v>182</v>
      </c>
      <c r="B40" t="s">
        <v>245</v>
      </c>
      <c r="D40" t="s">
        <v>240</v>
      </c>
      <c r="E40" t="s">
        <v>30</v>
      </c>
      <c r="F40" t="s">
        <v>34</v>
      </c>
      <c r="G40" t="s">
        <v>9</v>
      </c>
      <c r="H40" t="s">
        <v>13</v>
      </c>
      <c r="I40">
        <v>6</v>
      </c>
      <c r="J40" t="s">
        <v>179</v>
      </c>
      <c r="K40">
        <v>30</v>
      </c>
      <c r="L40" t="s">
        <v>28</v>
      </c>
      <c r="M40">
        <v>15</v>
      </c>
      <c r="N40" t="s">
        <v>28</v>
      </c>
      <c r="P40" t="s">
        <v>28</v>
      </c>
      <c r="R40" t="s">
        <v>28</v>
      </c>
      <c r="T40" t="s">
        <v>28</v>
      </c>
      <c r="V40" t="s">
        <v>28</v>
      </c>
      <c r="X40">
        <v>30</v>
      </c>
      <c r="Y40" t="s">
        <v>28</v>
      </c>
      <c r="Z40" t="s">
        <v>28</v>
      </c>
      <c r="AB40" t="s">
        <v>180</v>
      </c>
      <c r="AC40" t="s">
        <v>34</v>
      </c>
      <c r="AD40" t="s">
        <v>180</v>
      </c>
      <c r="AE40" t="s">
        <v>180</v>
      </c>
      <c r="AF40" t="s">
        <v>180</v>
      </c>
      <c r="AG40" t="s">
        <v>180</v>
      </c>
      <c r="AH40" t="s">
        <v>180</v>
      </c>
      <c r="AI40" t="s">
        <v>180</v>
      </c>
      <c r="AJ40" t="s">
        <v>180</v>
      </c>
      <c r="AK40" t="s">
        <v>180</v>
      </c>
      <c r="AL40" t="s">
        <v>180</v>
      </c>
      <c r="AQ40" t="s">
        <v>34</v>
      </c>
      <c r="AR40" t="s">
        <v>181</v>
      </c>
      <c r="AU40" t="s">
        <v>181</v>
      </c>
      <c r="AW40" t="s">
        <v>30</v>
      </c>
      <c r="AX40" t="s">
        <v>243</v>
      </c>
      <c r="AY40" t="s">
        <v>68</v>
      </c>
      <c r="AZ40">
        <v>600</v>
      </c>
      <c r="BA40">
        <v>100</v>
      </c>
      <c r="BB40">
        <v>7</v>
      </c>
      <c r="BC40">
        <f t="shared" si="0"/>
        <v>3</v>
      </c>
      <c r="BE40">
        <v>0</v>
      </c>
      <c r="BF40">
        <v>1</v>
      </c>
      <c r="BG40" t="s">
        <v>69</v>
      </c>
      <c r="BH40">
        <v>6</v>
      </c>
      <c r="BI40">
        <v>6</v>
      </c>
      <c r="BJ40">
        <v>3</v>
      </c>
      <c r="BK40">
        <v>7</v>
      </c>
      <c r="BL40">
        <v>1</v>
      </c>
      <c r="BM40">
        <v>6</v>
      </c>
      <c r="BN40">
        <v>0</v>
      </c>
      <c r="BO40">
        <v>5</v>
      </c>
      <c r="BP40">
        <v>15</v>
      </c>
      <c r="BQ40">
        <v>0</v>
      </c>
      <c r="BR40">
        <v>0</v>
      </c>
      <c r="BS40">
        <v>1</v>
      </c>
      <c r="BT40">
        <v>0</v>
      </c>
      <c r="BU40">
        <v>1</v>
      </c>
      <c r="BV40">
        <v>1</v>
      </c>
      <c r="BW40">
        <v>0</v>
      </c>
      <c r="BX40">
        <v>0</v>
      </c>
      <c r="BY40">
        <v>0</v>
      </c>
      <c r="BZ40">
        <v>0</v>
      </c>
    </row>
    <row r="41" spans="1:78" x14ac:dyDescent="0.25">
      <c r="A41" t="s">
        <v>182</v>
      </c>
      <c r="B41" t="s">
        <v>245</v>
      </c>
      <c r="D41" t="s">
        <v>239</v>
      </c>
      <c r="E41" t="s">
        <v>30</v>
      </c>
      <c r="F41" t="s">
        <v>30</v>
      </c>
      <c r="G41" t="s">
        <v>12</v>
      </c>
      <c r="H41" t="s">
        <v>10</v>
      </c>
      <c r="I41">
        <v>60</v>
      </c>
      <c r="J41" t="s">
        <v>28</v>
      </c>
      <c r="L41" t="s">
        <v>179</v>
      </c>
      <c r="M41">
        <v>10</v>
      </c>
      <c r="N41" t="s">
        <v>28</v>
      </c>
      <c r="P41" t="s">
        <v>28</v>
      </c>
      <c r="R41" t="s">
        <v>28</v>
      </c>
      <c r="T41" t="s">
        <v>28</v>
      </c>
      <c r="V41" t="s">
        <v>32</v>
      </c>
      <c r="W41" t="s">
        <v>33</v>
      </c>
      <c r="X41">
        <v>30</v>
      </c>
      <c r="Y41" t="s">
        <v>28</v>
      </c>
      <c r="Z41" t="s">
        <v>28</v>
      </c>
      <c r="AB41" t="s">
        <v>180</v>
      </c>
      <c r="AC41" t="s">
        <v>34</v>
      </c>
      <c r="AD41" t="s">
        <v>180</v>
      </c>
      <c r="AE41" t="s">
        <v>180</v>
      </c>
      <c r="AF41" t="s">
        <v>180</v>
      </c>
      <c r="AG41" t="s">
        <v>180</v>
      </c>
      <c r="AH41" t="s">
        <v>180</v>
      </c>
      <c r="AI41" t="s">
        <v>180</v>
      </c>
      <c r="AJ41" t="s">
        <v>180</v>
      </c>
      <c r="AK41" t="s">
        <v>180</v>
      </c>
      <c r="AL41" t="s">
        <v>180</v>
      </c>
      <c r="AN41" t="s">
        <v>256</v>
      </c>
      <c r="AO41">
        <v>2</v>
      </c>
      <c r="AQ41" t="s">
        <v>34</v>
      </c>
      <c r="AR41" t="s">
        <v>181</v>
      </c>
      <c r="AU41" t="s">
        <v>180</v>
      </c>
      <c r="AW41" t="s">
        <v>34</v>
      </c>
      <c r="AX41" t="s">
        <v>28</v>
      </c>
    </row>
    <row r="42" spans="1:78" x14ac:dyDescent="0.25">
      <c r="A42" t="s">
        <v>182</v>
      </c>
      <c r="B42" t="s">
        <v>245</v>
      </c>
      <c r="D42" t="s">
        <v>178</v>
      </c>
      <c r="E42" t="s">
        <v>30</v>
      </c>
      <c r="F42" t="s">
        <v>30</v>
      </c>
      <c r="G42" t="s">
        <v>9</v>
      </c>
      <c r="H42" t="s">
        <v>13</v>
      </c>
      <c r="I42">
        <v>10</v>
      </c>
      <c r="J42" t="s">
        <v>179</v>
      </c>
      <c r="K42">
        <v>20</v>
      </c>
      <c r="L42" t="s">
        <v>28</v>
      </c>
      <c r="M42">
        <v>15</v>
      </c>
      <c r="N42" t="s">
        <v>28</v>
      </c>
      <c r="P42" t="s">
        <v>28</v>
      </c>
      <c r="R42" t="s">
        <v>28</v>
      </c>
      <c r="T42" t="s">
        <v>28</v>
      </c>
      <c r="V42" t="s">
        <v>28</v>
      </c>
      <c r="X42">
        <v>30</v>
      </c>
      <c r="Y42" t="s">
        <v>28</v>
      </c>
      <c r="Z42" t="s">
        <v>28</v>
      </c>
      <c r="AB42" t="s">
        <v>180</v>
      </c>
      <c r="AC42" t="s">
        <v>34</v>
      </c>
      <c r="AD42" t="s">
        <v>180</v>
      </c>
      <c r="AE42" t="s">
        <v>180</v>
      </c>
      <c r="AF42" t="s">
        <v>180</v>
      </c>
      <c r="AG42" t="s">
        <v>180</v>
      </c>
      <c r="AH42" t="s">
        <v>180</v>
      </c>
      <c r="AI42" t="s">
        <v>180</v>
      </c>
      <c r="AJ42" t="s">
        <v>180</v>
      </c>
      <c r="AK42" t="s">
        <v>180</v>
      </c>
      <c r="AL42" t="s">
        <v>180</v>
      </c>
      <c r="AQ42" t="s">
        <v>34</v>
      </c>
      <c r="AR42" t="s">
        <v>181</v>
      </c>
      <c r="AU42" t="s">
        <v>181</v>
      </c>
      <c r="AW42" t="s">
        <v>30</v>
      </c>
      <c r="AX42" t="s">
        <v>32</v>
      </c>
      <c r="AY42" t="s">
        <v>73</v>
      </c>
      <c r="AZ42">
        <v>600</v>
      </c>
      <c r="BA42">
        <v>100</v>
      </c>
      <c r="BB42">
        <v>7</v>
      </c>
      <c r="BC42">
        <f t="shared" si="0"/>
        <v>3</v>
      </c>
      <c r="BD42">
        <v>0</v>
      </c>
      <c r="BE42">
        <v>0</v>
      </c>
      <c r="BF42">
        <v>1</v>
      </c>
      <c r="BG42" t="s">
        <v>69</v>
      </c>
      <c r="BH42">
        <v>6</v>
      </c>
      <c r="BI42">
        <v>3</v>
      </c>
      <c r="BJ42">
        <v>3</v>
      </c>
      <c r="BK42">
        <v>7</v>
      </c>
      <c r="BL42">
        <v>1</v>
      </c>
      <c r="BM42">
        <v>6</v>
      </c>
      <c r="BN42">
        <v>0</v>
      </c>
      <c r="BO42">
        <v>5</v>
      </c>
      <c r="BP42">
        <v>15</v>
      </c>
      <c r="BQ42">
        <v>0</v>
      </c>
      <c r="BR42">
        <v>0</v>
      </c>
      <c r="BS42">
        <v>1</v>
      </c>
      <c r="BT42">
        <v>0</v>
      </c>
      <c r="BU42">
        <v>1</v>
      </c>
      <c r="BV42">
        <v>1</v>
      </c>
      <c r="BW42">
        <v>1</v>
      </c>
      <c r="BX42">
        <v>0</v>
      </c>
      <c r="BY42">
        <v>0</v>
      </c>
      <c r="BZ42">
        <v>0</v>
      </c>
    </row>
    <row r="43" spans="1:78" x14ac:dyDescent="0.25">
      <c r="A43" t="s">
        <v>182</v>
      </c>
      <c r="B43" t="s">
        <v>245</v>
      </c>
      <c r="D43" t="s">
        <v>183</v>
      </c>
      <c r="E43" t="s">
        <v>30</v>
      </c>
      <c r="F43" t="s">
        <v>30</v>
      </c>
      <c r="G43" t="s">
        <v>12</v>
      </c>
      <c r="H43" t="s">
        <v>13</v>
      </c>
      <c r="I43">
        <v>35</v>
      </c>
      <c r="J43" t="s">
        <v>28</v>
      </c>
      <c r="L43" t="s">
        <v>179</v>
      </c>
      <c r="M43">
        <v>10</v>
      </c>
      <c r="N43" t="s">
        <v>28</v>
      </c>
      <c r="P43" t="s">
        <v>28</v>
      </c>
      <c r="R43" t="s">
        <v>28</v>
      </c>
      <c r="T43" t="s">
        <v>28</v>
      </c>
      <c r="V43" t="s">
        <v>32</v>
      </c>
      <c r="W43" t="s">
        <v>33</v>
      </c>
      <c r="X43">
        <v>20</v>
      </c>
      <c r="Y43" t="s">
        <v>28</v>
      </c>
      <c r="Z43" t="s">
        <v>28</v>
      </c>
      <c r="AB43" t="s">
        <v>180</v>
      </c>
      <c r="AC43" t="s">
        <v>34</v>
      </c>
      <c r="AD43" t="s">
        <v>180</v>
      </c>
      <c r="AE43" t="s">
        <v>180</v>
      </c>
      <c r="AF43" t="s">
        <v>180</v>
      </c>
      <c r="AG43" t="s">
        <v>180</v>
      </c>
      <c r="AH43" t="s">
        <v>180</v>
      </c>
      <c r="AI43" t="s">
        <v>180</v>
      </c>
      <c r="AJ43" t="s">
        <v>180</v>
      </c>
      <c r="AK43" t="s">
        <v>180</v>
      </c>
      <c r="AL43" t="s">
        <v>180</v>
      </c>
      <c r="AN43" t="s">
        <v>256</v>
      </c>
      <c r="AO43">
        <v>2</v>
      </c>
      <c r="AQ43" t="s">
        <v>34</v>
      </c>
      <c r="AR43" t="s">
        <v>181</v>
      </c>
      <c r="AU43" t="s">
        <v>180</v>
      </c>
      <c r="AW43" t="s">
        <v>34</v>
      </c>
      <c r="AX43" t="s">
        <v>32</v>
      </c>
    </row>
    <row r="44" spans="1:78" x14ac:dyDescent="0.25">
      <c r="A44" t="s">
        <v>182</v>
      </c>
      <c r="B44" t="s">
        <v>245</v>
      </c>
      <c r="D44" t="s">
        <v>240</v>
      </c>
      <c r="E44" t="s">
        <v>30</v>
      </c>
      <c r="F44" t="s">
        <v>34</v>
      </c>
      <c r="G44" t="s">
        <v>9</v>
      </c>
      <c r="H44" t="s">
        <v>13</v>
      </c>
      <c r="I44">
        <v>6</v>
      </c>
      <c r="J44" t="s">
        <v>179</v>
      </c>
      <c r="K44">
        <v>15</v>
      </c>
      <c r="L44" t="s">
        <v>28</v>
      </c>
      <c r="M44">
        <v>15</v>
      </c>
      <c r="N44" t="s">
        <v>28</v>
      </c>
      <c r="P44" t="s">
        <v>28</v>
      </c>
      <c r="R44" t="s">
        <v>28</v>
      </c>
      <c r="T44" t="s">
        <v>28</v>
      </c>
      <c r="V44" t="s">
        <v>28</v>
      </c>
      <c r="Y44" t="s">
        <v>28</v>
      </c>
      <c r="Z44" t="s">
        <v>28</v>
      </c>
      <c r="AB44" t="s">
        <v>180</v>
      </c>
      <c r="AC44" t="s">
        <v>34</v>
      </c>
      <c r="AD44" t="s">
        <v>180</v>
      </c>
      <c r="AE44" t="s">
        <v>180</v>
      </c>
      <c r="AF44" t="s">
        <v>180</v>
      </c>
      <c r="AG44" t="s">
        <v>180</v>
      </c>
      <c r="AH44" t="s">
        <v>180</v>
      </c>
      <c r="AI44" t="s">
        <v>180</v>
      </c>
      <c r="AJ44" t="s">
        <v>180</v>
      </c>
      <c r="AK44" t="s">
        <v>180</v>
      </c>
      <c r="AL44" t="s">
        <v>180</v>
      </c>
      <c r="AQ44" t="s">
        <v>34</v>
      </c>
      <c r="AR44" t="s">
        <v>181</v>
      </c>
      <c r="AU44" t="s">
        <v>181</v>
      </c>
      <c r="AW44" t="s">
        <v>30</v>
      </c>
      <c r="AX44" t="s">
        <v>243</v>
      </c>
      <c r="AY44" t="s">
        <v>68</v>
      </c>
      <c r="AZ44">
        <v>600</v>
      </c>
      <c r="BA44">
        <v>100</v>
      </c>
      <c r="BB44">
        <v>5</v>
      </c>
      <c r="BC44">
        <f t="shared" si="0"/>
        <v>1</v>
      </c>
      <c r="BD44">
        <v>0</v>
      </c>
      <c r="BE44">
        <v>0</v>
      </c>
      <c r="BF44">
        <v>1</v>
      </c>
      <c r="BG44" t="s">
        <v>69</v>
      </c>
      <c r="BH44">
        <v>6</v>
      </c>
      <c r="BI44">
        <v>2</v>
      </c>
      <c r="BJ44">
        <v>3</v>
      </c>
      <c r="BK44">
        <v>7</v>
      </c>
      <c r="BL44">
        <v>1</v>
      </c>
      <c r="BM44">
        <v>6</v>
      </c>
      <c r="BN44">
        <v>0</v>
      </c>
      <c r="BO44">
        <v>5</v>
      </c>
      <c r="BP44">
        <v>15</v>
      </c>
      <c r="BQ44">
        <v>0</v>
      </c>
      <c r="BR44">
        <v>0</v>
      </c>
      <c r="BS44">
        <v>1</v>
      </c>
      <c r="BT44">
        <v>0</v>
      </c>
      <c r="BU44">
        <v>1</v>
      </c>
      <c r="BV44">
        <v>1</v>
      </c>
      <c r="BW44">
        <v>0</v>
      </c>
      <c r="BX44">
        <v>0</v>
      </c>
      <c r="BY44">
        <v>0</v>
      </c>
      <c r="BZ44">
        <v>0</v>
      </c>
    </row>
    <row r="45" spans="1:78" x14ac:dyDescent="0.25">
      <c r="A45" t="s">
        <v>182</v>
      </c>
      <c r="B45" t="s">
        <v>245</v>
      </c>
      <c r="D45" t="s">
        <v>239</v>
      </c>
      <c r="E45" t="s">
        <v>30</v>
      </c>
      <c r="F45" t="s">
        <v>30</v>
      </c>
      <c r="G45" t="s">
        <v>12</v>
      </c>
      <c r="H45" t="s">
        <v>13</v>
      </c>
      <c r="I45">
        <v>38</v>
      </c>
      <c r="J45" t="s">
        <v>28</v>
      </c>
      <c r="L45" t="s">
        <v>179</v>
      </c>
      <c r="M45">
        <v>10</v>
      </c>
      <c r="N45" t="s">
        <v>28</v>
      </c>
      <c r="P45" t="s">
        <v>28</v>
      </c>
      <c r="R45" t="s">
        <v>28</v>
      </c>
      <c r="T45" t="s">
        <v>28</v>
      </c>
      <c r="V45" t="s">
        <v>32</v>
      </c>
      <c r="W45" t="s">
        <v>33</v>
      </c>
      <c r="X45">
        <v>20</v>
      </c>
      <c r="Y45" t="s">
        <v>28</v>
      </c>
      <c r="Z45" t="s">
        <v>28</v>
      </c>
      <c r="AB45" t="s">
        <v>180</v>
      </c>
      <c r="AC45" t="s">
        <v>34</v>
      </c>
      <c r="AD45" t="s">
        <v>180</v>
      </c>
      <c r="AE45" t="s">
        <v>180</v>
      </c>
      <c r="AF45" t="s">
        <v>180</v>
      </c>
      <c r="AG45" t="s">
        <v>180</v>
      </c>
      <c r="AH45" t="s">
        <v>180</v>
      </c>
      <c r="AI45" t="s">
        <v>180</v>
      </c>
      <c r="AJ45" t="s">
        <v>180</v>
      </c>
      <c r="AK45" t="s">
        <v>180</v>
      </c>
      <c r="AL45" t="s">
        <v>180</v>
      </c>
      <c r="AN45" t="s">
        <v>256</v>
      </c>
      <c r="AO45">
        <v>2</v>
      </c>
      <c r="AQ45" t="s">
        <v>34</v>
      </c>
      <c r="AR45" t="s">
        <v>181</v>
      </c>
      <c r="AU45" t="s">
        <v>180</v>
      </c>
      <c r="AW45" t="s">
        <v>34</v>
      </c>
      <c r="AX45" t="s">
        <v>28</v>
      </c>
    </row>
    <row r="46" spans="1:78" x14ac:dyDescent="0.25">
      <c r="A46" t="s">
        <v>182</v>
      </c>
      <c r="B46" t="s">
        <v>245</v>
      </c>
      <c r="D46" t="s">
        <v>178</v>
      </c>
      <c r="E46" t="s">
        <v>30</v>
      </c>
      <c r="F46" t="s">
        <v>30</v>
      </c>
      <c r="G46" t="s">
        <v>9</v>
      </c>
      <c r="H46" t="s">
        <v>13</v>
      </c>
      <c r="I46">
        <v>10</v>
      </c>
      <c r="J46" t="s">
        <v>179</v>
      </c>
      <c r="K46">
        <v>35</v>
      </c>
      <c r="L46" t="s">
        <v>28</v>
      </c>
      <c r="M46">
        <v>15</v>
      </c>
      <c r="N46" t="s">
        <v>28</v>
      </c>
      <c r="P46" t="s">
        <v>28</v>
      </c>
      <c r="R46" t="s">
        <v>28</v>
      </c>
      <c r="T46" t="s">
        <v>28</v>
      </c>
      <c r="V46" t="s">
        <v>28</v>
      </c>
      <c r="X46">
        <v>30</v>
      </c>
      <c r="Y46" t="s">
        <v>28</v>
      </c>
      <c r="Z46" t="s">
        <v>28</v>
      </c>
      <c r="AB46" t="s">
        <v>180</v>
      </c>
      <c r="AC46" t="s">
        <v>34</v>
      </c>
      <c r="AD46" t="s">
        <v>180</v>
      </c>
      <c r="AE46" t="s">
        <v>180</v>
      </c>
      <c r="AF46" t="s">
        <v>180</v>
      </c>
      <c r="AG46" t="s">
        <v>180</v>
      </c>
      <c r="AH46" t="s">
        <v>180</v>
      </c>
      <c r="AI46" t="s">
        <v>180</v>
      </c>
      <c r="AJ46" t="s">
        <v>180</v>
      </c>
      <c r="AK46" t="s">
        <v>180</v>
      </c>
      <c r="AL46" t="s">
        <v>180</v>
      </c>
      <c r="AQ46" t="s">
        <v>34</v>
      </c>
      <c r="AR46" t="s">
        <v>181</v>
      </c>
      <c r="AU46" t="s">
        <v>181</v>
      </c>
      <c r="AW46" t="s">
        <v>30</v>
      </c>
      <c r="AX46" t="s">
        <v>32</v>
      </c>
      <c r="AY46" t="s">
        <v>73</v>
      </c>
      <c r="AZ46">
        <v>600</v>
      </c>
      <c r="BA46">
        <v>100</v>
      </c>
      <c r="BB46">
        <v>4</v>
      </c>
      <c r="BC46">
        <f t="shared" si="0"/>
        <v>0</v>
      </c>
      <c r="BD46">
        <v>0</v>
      </c>
      <c r="BE46">
        <v>0</v>
      </c>
      <c r="BF46">
        <v>1</v>
      </c>
      <c r="BG46" t="s">
        <v>69</v>
      </c>
      <c r="BH46">
        <v>6</v>
      </c>
      <c r="BI46">
        <v>6</v>
      </c>
      <c r="BJ46">
        <v>3</v>
      </c>
      <c r="BK46">
        <v>7</v>
      </c>
      <c r="BL46">
        <v>1</v>
      </c>
      <c r="BM46">
        <v>6</v>
      </c>
      <c r="BN46">
        <v>0</v>
      </c>
      <c r="BO46">
        <v>5</v>
      </c>
      <c r="BP46">
        <v>15</v>
      </c>
      <c r="BQ46">
        <v>0</v>
      </c>
      <c r="BR46">
        <v>0</v>
      </c>
      <c r="BS46">
        <v>1</v>
      </c>
      <c r="BT46">
        <v>0</v>
      </c>
      <c r="BU46">
        <v>1</v>
      </c>
      <c r="BV46">
        <v>1</v>
      </c>
      <c r="BW46">
        <v>1</v>
      </c>
      <c r="BX46">
        <v>0</v>
      </c>
      <c r="BY46">
        <v>0</v>
      </c>
      <c r="BZ46">
        <v>0</v>
      </c>
    </row>
    <row r="47" spans="1:78" x14ac:dyDescent="0.25">
      <c r="A47" t="s">
        <v>182</v>
      </c>
      <c r="B47" t="s">
        <v>245</v>
      </c>
      <c r="D47" t="s">
        <v>183</v>
      </c>
      <c r="E47" t="s">
        <v>30</v>
      </c>
      <c r="F47" t="s">
        <v>30</v>
      </c>
      <c r="G47" t="s">
        <v>12</v>
      </c>
      <c r="H47" t="s">
        <v>13</v>
      </c>
      <c r="I47">
        <v>42</v>
      </c>
      <c r="J47" t="s">
        <v>28</v>
      </c>
      <c r="L47" t="s">
        <v>179</v>
      </c>
      <c r="M47">
        <v>10</v>
      </c>
      <c r="N47" t="s">
        <v>28</v>
      </c>
      <c r="P47" t="s">
        <v>28</v>
      </c>
      <c r="R47" t="s">
        <v>28</v>
      </c>
      <c r="T47" t="s">
        <v>28</v>
      </c>
      <c r="V47" t="s">
        <v>32</v>
      </c>
      <c r="W47" t="s">
        <v>33</v>
      </c>
      <c r="X47">
        <v>30</v>
      </c>
      <c r="Y47" t="s">
        <v>28</v>
      </c>
      <c r="Z47" t="s">
        <v>28</v>
      </c>
      <c r="AB47" t="s">
        <v>180</v>
      </c>
      <c r="AC47" t="s">
        <v>34</v>
      </c>
      <c r="AD47" t="s">
        <v>180</v>
      </c>
      <c r="AE47" t="s">
        <v>180</v>
      </c>
      <c r="AF47" t="s">
        <v>180</v>
      </c>
      <c r="AG47" t="s">
        <v>180</v>
      </c>
      <c r="AH47" t="s">
        <v>180</v>
      </c>
      <c r="AI47" t="s">
        <v>180</v>
      </c>
      <c r="AJ47" t="s">
        <v>180</v>
      </c>
      <c r="AK47" t="s">
        <v>180</v>
      </c>
      <c r="AL47" t="s">
        <v>180</v>
      </c>
      <c r="AN47" t="s">
        <v>256</v>
      </c>
      <c r="AO47">
        <v>1</v>
      </c>
      <c r="AQ47" t="s">
        <v>34</v>
      </c>
      <c r="AR47" t="s">
        <v>181</v>
      </c>
      <c r="AU47" t="s">
        <v>180</v>
      </c>
      <c r="AW47" t="s">
        <v>34</v>
      </c>
      <c r="AX47" t="s">
        <v>32</v>
      </c>
    </row>
    <row r="48" spans="1:78" x14ac:dyDescent="0.25">
      <c r="A48" t="s">
        <v>182</v>
      </c>
      <c r="B48" t="s">
        <v>245</v>
      </c>
      <c r="D48" t="s">
        <v>240</v>
      </c>
      <c r="E48" t="s">
        <v>30</v>
      </c>
      <c r="F48" t="s">
        <v>34</v>
      </c>
      <c r="G48" t="s">
        <v>9</v>
      </c>
      <c r="H48" t="s">
        <v>13</v>
      </c>
      <c r="I48">
        <v>6</v>
      </c>
      <c r="J48" t="s">
        <v>179</v>
      </c>
      <c r="K48">
        <v>15</v>
      </c>
      <c r="L48" t="s">
        <v>28</v>
      </c>
      <c r="M48">
        <v>15</v>
      </c>
      <c r="N48" t="s">
        <v>28</v>
      </c>
      <c r="P48" t="s">
        <v>28</v>
      </c>
      <c r="R48" t="s">
        <v>28</v>
      </c>
      <c r="T48" t="s">
        <v>28</v>
      </c>
      <c r="V48" t="s">
        <v>28</v>
      </c>
      <c r="X48">
        <v>30</v>
      </c>
      <c r="Y48" t="s">
        <v>28</v>
      </c>
      <c r="Z48" t="s">
        <v>28</v>
      </c>
      <c r="AB48" t="s">
        <v>180</v>
      </c>
      <c r="AC48" t="s">
        <v>34</v>
      </c>
      <c r="AD48" t="s">
        <v>180</v>
      </c>
      <c r="AE48" t="s">
        <v>180</v>
      </c>
      <c r="AF48" t="s">
        <v>180</v>
      </c>
      <c r="AG48" t="s">
        <v>180</v>
      </c>
      <c r="AH48" t="s">
        <v>180</v>
      </c>
      <c r="AI48" t="s">
        <v>180</v>
      </c>
      <c r="AJ48" t="s">
        <v>180</v>
      </c>
      <c r="AK48" t="s">
        <v>180</v>
      </c>
      <c r="AL48" t="s">
        <v>180</v>
      </c>
      <c r="AQ48" t="s">
        <v>34</v>
      </c>
      <c r="AR48" t="s">
        <v>181</v>
      </c>
      <c r="AU48" t="s">
        <v>181</v>
      </c>
      <c r="AW48" t="s">
        <v>30</v>
      </c>
      <c r="AX48" t="s">
        <v>243</v>
      </c>
      <c r="AY48" t="s">
        <v>68</v>
      </c>
      <c r="AZ48">
        <v>600</v>
      </c>
      <c r="BA48">
        <v>100</v>
      </c>
      <c r="BB48">
        <v>8</v>
      </c>
      <c r="BC48">
        <f t="shared" si="0"/>
        <v>4</v>
      </c>
      <c r="BD48">
        <v>0</v>
      </c>
      <c r="BE48">
        <v>0</v>
      </c>
      <c r="BF48">
        <v>1</v>
      </c>
      <c r="BG48" t="s">
        <v>69</v>
      </c>
      <c r="BH48">
        <v>6</v>
      </c>
      <c r="BI48">
        <v>3</v>
      </c>
      <c r="BJ48">
        <v>3</v>
      </c>
      <c r="BK48">
        <v>7</v>
      </c>
      <c r="BL48">
        <v>1</v>
      </c>
      <c r="BM48">
        <v>6</v>
      </c>
      <c r="BN48">
        <v>0</v>
      </c>
      <c r="BO48">
        <v>5</v>
      </c>
      <c r="BP48">
        <v>15</v>
      </c>
      <c r="BQ48">
        <v>0</v>
      </c>
      <c r="BR48">
        <v>0</v>
      </c>
      <c r="BS48">
        <v>1</v>
      </c>
      <c r="BT48">
        <v>0</v>
      </c>
      <c r="BU48">
        <v>1</v>
      </c>
      <c r="BV48">
        <v>1</v>
      </c>
      <c r="BW48">
        <v>0</v>
      </c>
      <c r="BX48">
        <v>0</v>
      </c>
      <c r="BY48">
        <v>0</v>
      </c>
      <c r="BZ48">
        <v>0</v>
      </c>
    </row>
    <row r="49" spans="1:78" x14ac:dyDescent="0.25">
      <c r="A49" t="s">
        <v>182</v>
      </c>
      <c r="B49" t="s">
        <v>245</v>
      </c>
      <c r="D49" t="s">
        <v>239</v>
      </c>
      <c r="E49" t="s">
        <v>30</v>
      </c>
      <c r="F49" t="s">
        <v>30</v>
      </c>
      <c r="G49" t="s">
        <v>12</v>
      </c>
      <c r="H49" t="s">
        <v>13</v>
      </c>
      <c r="I49">
        <v>28</v>
      </c>
      <c r="J49" t="s">
        <v>28</v>
      </c>
      <c r="L49" t="s">
        <v>179</v>
      </c>
      <c r="M49">
        <v>10</v>
      </c>
      <c r="N49" t="s">
        <v>28</v>
      </c>
      <c r="P49" t="s">
        <v>28</v>
      </c>
      <c r="R49" t="s">
        <v>28</v>
      </c>
      <c r="T49" t="s">
        <v>28</v>
      </c>
      <c r="V49" t="s">
        <v>32</v>
      </c>
      <c r="W49" t="s">
        <v>33</v>
      </c>
      <c r="X49">
        <v>20</v>
      </c>
      <c r="Y49" t="s">
        <v>28</v>
      </c>
      <c r="Z49" t="s">
        <v>28</v>
      </c>
      <c r="AB49" t="s">
        <v>180</v>
      </c>
      <c r="AC49" t="s">
        <v>34</v>
      </c>
      <c r="AD49" t="s">
        <v>180</v>
      </c>
      <c r="AE49" t="s">
        <v>180</v>
      </c>
      <c r="AF49" t="s">
        <v>180</v>
      </c>
      <c r="AG49" t="s">
        <v>180</v>
      </c>
      <c r="AH49" t="s">
        <v>180</v>
      </c>
      <c r="AI49" t="s">
        <v>180</v>
      </c>
      <c r="AJ49" t="s">
        <v>180</v>
      </c>
      <c r="AK49" t="s">
        <v>180</v>
      </c>
      <c r="AL49" t="s">
        <v>180</v>
      </c>
      <c r="AN49" t="s">
        <v>256</v>
      </c>
      <c r="AO49">
        <v>1</v>
      </c>
      <c r="AQ49" t="s">
        <v>34</v>
      </c>
      <c r="AR49" t="s">
        <v>181</v>
      </c>
      <c r="AU49" t="s">
        <v>180</v>
      </c>
      <c r="AW49" t="s">
        <v>34</v>
      </c>
      <c r="AX49" t="s">
        <v>28</v>
      </c>
    </row>
    <row r="50" spans="1:78" x14ac:dyDescent="0.25">
      <c r="A50" t="s">
        <v>182</v>
      </c>
      <c r="B50" t="s">
        <v>245</v>
      </c>
      <c r="D50" t="s">
        <v>178</v>
      </c>
      <c r="E50" t="s">
        <v>30</v>
      </c>
      <c r="F50" t="s">
        <v>30</v>
      </c>
      <c r="G50" t="s">
        <v>9</v>
      </c>
      <c r="H50" t="s">
        <v>13</v>
      </c>
      <c r="I50">
        <v>10</v>
      </c>
      <c r="J50" t="s">
        <v>179</v>
      </c>
      <c r="K50">
        <v>30</v>
      </c>
      <c r="L50" t="s">
        <v>28</v>
      </c>
      <c r="M50">
        <v>15</v>
      </c>
      <c r="N50" t="s">
        <v>28</v>
      </c>
      <c r="P50" t="s">
        <v>28</v>
      </c>
      <c r="R50" t="s">
        <v>28</v>
      </c>
      <c r="T50" t="s">
        <v>28</v>
      </c>
      <c r="V50" t="s">
        <v>28</v>
      </c>
      <c r="Y50" t="s">
        <v>28</v>
      </c>
      <c r="Z50" t="s">
        <v>28</v>
      </c>
      <c r="AB50" t="s">
        <v>180</v>
      </c>
      <c r="AC50" t="s">
        <v>34</v>
      </c>
      <c r="AD50" t="s">
        <v>180</v>
      </c>
      <c r="AE50" t="s">
        <v>180</v>
      </c>
      <c r="AF50" t="s">
        <v>180</v>
      </c>
      <c r="AG50" t="s">
        <v>180</v>
      </c>
      <c r="AH50" t="s">
        <v>180</v>
      </c>
      <c r="AI50" t="s">
        <v>180</v>
      </c>
      <c r="AJ50" t="s">
        <v>180</v>
      </c>
      <c r="AK50" t="s">
        <v>180</v>
      </c>
      <c r="AL50" t="s">
        <v>180</v>
      </c>
      <c r="AQ50" t="s">
        <v>34</v>
      </c>
      <c r="AR50" t="s">
        <v>181</v>
      </c>
      <c r="AU50" t="s">
        <v>181</v>
      </c>
      <c r="AW50" t="s">
        <v>30</v>
      </c>
      <c r="AX50" t="s">
        <v>32</v>
      </c>
      <c r="AY50" t="s">
        <v>73</v>
      </c>
      <c r="AZ50">
        <v>600</v>
      </c>
      <c r="BA50">
        <v>100</v>
      </c>
      <c r="BB50">
        <v>7</v>
      </c>
      <c r="BC50">
        <f t="shared" si="0"/>
        <v>3</v>
      </c>
      <c r="BD50">
        <v>5</v>
      </c>
      <c r="BE50">
        <v>3</v>
      </c>
      <c r="BF50">
        <v>1</v>
      </c>
      <c r="BG50" t="s">
        <v>69</v>
      </c>
      <c r="BH50">
        <v>6</v>
      </c>
      <c r="BI50">
        <v>2</v>
      </c>
      <c r="BJ50">
        <v>3</v>
      </c>
      <c r="BK50">
        <v>7</v>
      </c>
      <c r="BL50">
        <v>1</v>
      </c>
      <c r="BM50">
        <v>6</v>
      </c>
      <c r="BN50">
        <v>0</v>
      </c>
      <c r="BO50">
        <v>5</v>
      </c>
      <c r="BP50">
        <v>15</v>
      </c>
      <c r="BQ50">
        <v>0</v>
      </c>
      <c r="BR50">
        <v>0</v>
      </c>
      <c r="BS50">
        <v>1</v>
      </c>
      <c r="BT50">
        <v>0</v>
      </c>
      <c r="BU50">
        <v>1</v>
      </c>
      <c r="BV50">
        <v>1</v>
      </c>
      <c r="BW50">
        <v>1</v>
      </c>
      <c r="BX50">
        <v>0</v>
      </c>
      <c r="BY50">
        <v>0</v>
      </c>
      <c r="BZ50">
        <v>0</v>
      </c>
    </row>
    <row r="51" spans="1:78" x14ac:dyDescent="0.25">
      <c r="A51" t="s">
        <v>182</v>
      </c>
      <c r="B51" t="s">
        <v>245</v>
      </c>
      <c r="D51" t="s">
        <v>183</v>
      </c>
      <c r="E51" t="s">
        <v>30</v>
      </c>
      <c r="F51" t="s">
        <v>30</v>
      </c>
      <c r="G51" t="s">
        <v>12</v>
      </c>
      <c r="H51" t="s">
        <v>13</v>
      </c>
      <c r="I51">
        <v>30</v>
      </c>
      <c r="J51" t="s">
        <v>28</v>
      </c>
      <c r="L51" t="s">
        <v>179</v>
      </c>
      <c r="M51">
        <v>10</v>
      </c>
      <c r="N51" t="s">
        <v>28</v>
      </c>
      <c r="P51" t="s">
        <v>28</v>
      </c>
      <c r="R51" t="s">
        <v>28</v>
      </c>
      <c r="T51" t="s">
        <v>28</v>
      </c>
      <c r="V51" t="s">
        <v>32</v>
      </c>
      <c r="W51" t="s">
        <v>33</v>
      </c>
      <c r="X51">
        <v>20</v>
      </c>
      <c r="Y51" t="s">
        <v>28</v>
      </c>
      <c r="Z51" t="s">
        <v>28</v>
      </c>
      <c r="AB51" t="s">
        <v>180</v>
      </c>
      <c r="AC51" t="s">
        <v>34</v>
      </c>
      <c r="AD51" t="s">
        <v>180</v>
      </c>
      <c r="AE51" t="s">
        <v>180</v>
      </c>
      <c r="AF51" t="s">
        <v>180</v>
      </c>
      <c r="AG51" t="s">
        <v>180</v>
      </c>
      <c r="AH51" t="s">
        <v>180</v>
      </c>
      <c r="AI51" t="s">
        <v>180</v>
      </c>
      <c r="AJ51" t="s">
        <v>180</v>
      </c>
      <c r="AK51" t="s">
        <v>180</v>
      </c>
      <c r="AL51" t="s">
        <v>180</v>
      </c>
      <c r="AN51" t="s">
        <v>34</v>
      </c>
      <c r="AQ51" t="s">
        <v>34</v>
      </c>
      <c r="AR51" t="s">
        <v>181</v>
      </c>
      <c r="AU51" t="s">
        <v>180</v>
      </c>
      <c r="AW51" t="s">
        <v>34</v>
      </c>
      <c r="AX51" t="s">
        <v>32</v>
      </c>
    </row>
    <row r="52" spans="1:78" x14ac:dyDescent="0.25">
      <c r="A52" t="s">
        <v>182</v>
      </c>
      <c r="B52" t="s">
        <v>245</v>
      </c>
      <c r="D52" t="s">
        <v>240</v>
      </c>
      <c r="E52" t="s">
        <v>30</v>
      </c>
      <c r="F52" t="s">
        <v>34</v>
      </c>
      <c r="G52" t="s">
        <v>9</v>
      </c>
      <c r="H52" t="s">
        <v>13</v>
      </c>
      <c r="I52">
        <v>6</v>
      </c>
      <c r="J52" t="s">
        <v>179</v>
      </c>
      <c r="K52">
        <v>30</v>
      </c>
      <c r="L52" t="s">
        <v>28</v>
      </c>
      <c r="M52">
        <v>15</v>
      </c>
      <c r="N52" t="s">
        <v>28</v>
      </c>
      <c r="P52" t="s">
        <v>28</v>
      </c>
      <c r="R52" t="s">
        <v>28</v>
      </c>
      <c r="T52" t="s">
        <v>28</v>
      </c>
      <c r="V52" t="s">
        <v>28</v>
      </c>
      <c r="X52">
        <v>30</v>
      </c>
      <c r="Y52" t="s">
        <v>28</v>
      </c>
      <c r="Z52" t="s">
        <v>28</v>
      </c>
      <c r="AB52" t="s">
        <v>180</v>
      </c>
      <c r="AC52" t="s">
        <v>34</v>
      </c>
      <c r="AD52" t="s">
        <v>180</v>
      </c>
      <c r="AE52" t="s">
        <v>180</v>
      </c>
      <c r="AF52" t="s">
        <v>180</v>
      </c>
      <c r="AG52" t="s">
        <v>180</v>
      </c>
      <c r="AH52" t="s">
        <v>180</v>
      </c>
      <c r="AI52" t="s">
        <v>180</v>
      </c>
      <c r="AJ52" t="s">
        <v>180</v>
      </c>
      <c r="AK52" t="s">
        <v>180</v>
      </c>
      <c r="AL52" t="s">
        <v>180</v>
      </c>
      <c r="AQ52" t="s">
        <v>34</v>
      </c>
      <c r="AR52" t="s">
        <v>181</v>
      </c>
      <c r="AU52" t="s">
        <v>181</v>
      </c>
      <c r="AW52" t="s">
        <v>30</v>
      </c>
      <c r="AX52" t="s">
        <v>243</v>
      </c>
      <c r="AY52" t="s">
        <v>68</v>
      </c>
      <c r="AZ52">
        <v>600</v>
      </c>
      <c r="BA52">
        <v>100</v>
      </c>
      <c r="BB52">
        <v>7</v>
      </c>
      <c r="BD52">
        <v>3</v>
      </c>
      <c r="BE52">
        <v>1</v>
      </c>
      <c r="BF52">
        <v>1</v>
      </c>
      <c r="BG52" t="s">
        <v>69</v>
      </c>
      <c r="BH52">
        <v>6</v>
      </c>
      <c r="BI52">
        <v>6</v>
      </c>
      <c r="BJ52">
        <v>3</v>
      </c>
      <c r="BK52">
        <v>7</v>
      </c>
      <c r="BL52">
        <v>1</v>
      </c>
      <c r="BM52">
        <v>6</v>
      </c>
      <c r="BN52">
        <v>0</v>
      </c>
      <c r="BO52">
        <v>5</v>
      </c>
      <c r="BP52">
        <v>15</v>
      </c>
      <c r="BQ52">
        <v>0</v>
      </c>
      <c r="BR52">
        <v>0</v>
      </c>
      <c r="BS52">
        <v>1</v>
      </c>
      <c r="BT52">
        <v>0</v>
      </c>
      <c r="BU52">
        <v>1</v>
      </c>
      <c r="BV52">
        <v>1</v>
      </c>
      <c r="BW52">
        <v>0</v>
      </c>
      <c r="BX52">
        <v>0</v>
      </c>
      <c r="BY52">
        <v>0</v>
      </c>
      <c r="BZ52">
        <v>0</v>
      </c>
    </row>
    <row r="53" spans="1:78" x14ac:dyDescent="0.25">
      <c r="A53" t="s">
        <v>182</v>
      </c>
      <c r="B53" t="s">
        <v>245</v>
      </c>
      <c r="D53" t="s">
        <v>239</v>
      </c>
      <c r="E53" t="s">
        <v>30</v>
      </c>
      <c r="F53" t="s">
        <v>30</v>
      </c>
      <c r="G53" t="s">
        <v>9</v>
      </c>
      <c r="H53" t="s">
        <v>10</v>
      </c>
      <c r="I53">
        <v>10</v>
      </c>
      <c r="J53" t="s">
        <v>28</v>
      </c>
      <c r="L53" t="s">
        <v>179</v>
      </c>
      <c r="M53">
        <v>10</v>
      </c>
      <c r="N53" t="s">
        <v>28</v>
      </c>
      <c r="P53" t="s">
        <v>28</v>
      </c>
      <c r="R53" t="s">
        <v>28</v>
      </c>
      <c r="T53" t="s">
        <v>28</v>
      </c>
      <c r="V53" t="s">
        <v>32</v>
      </c>
      <c r="W53" t="s">
        <v>33</v>
      </c>
      <c r="X53">
        <v>30</v>
      </c>
      <c r="Y53" t="s">
        <v>28</v>
      </c>
      <c r="Z53" t="s">
        <v>28</v>
      </c>
      <c r="AB53" t="s">
        <v>180</v>
      </c>
      <c r="AC53" t="s">
        <v>34</v>
      </c>
      <c r="AD53" t="s">
        <v>180</v>
      </c>
      <c r="AE53" t="s">
        <v>180</v>
      </c>
      <c r="AF53" t="s">
        <v>180</v>
      </c>
      <c r="AG53" t="s">
        <v>180</v>
      </c>
      <c r="AH53" t="s">
        <v>180</v>
      </c>
      <c r="AI53" t="s">
        <v>180</v>
      </c>
      <c r="AJ53" t="s">
        <v>180</v>
      </c>
      <c r="AK53" t="s">
        <v>180</v>
      </c>
      <c r="AL53" t="s">
        <v>180</v>
      </c>
      <c r="AN53" t="s">
        <v>34</v>
      </c>
      <c r="AQ53" t="s">
        <v>34</v>
      </c>
      <c r="AR53" t="s">
        <v>181</v>
      </c>
      <c r="AU53" t="s">
        <v>180</v>
      </c>
      <c r="AW53" t="s">
        <v>34</v>
      </c>
      <c r="AX53" t="s">
        <v>28</v>
      </c>
      <c r="AY53" t="s">
        <v>73</v>
      </c>
      <c r="AZ53">
        <v>600</v>
      </c>
      <c r="BA53">
        <v>100</v>
      </c>
      <c r="BB53">
        <v>8</v>
      </c>
      <c r="BD53">
        <v>9</v>
      </c>
      <c r="BE53">
        <v>7</v>
      </c>
      <c r="BF53">
        <v>1</v>
      </c>
      <c r="BG53" t="s">
        <v>69</v>
      </c>
      <c r="BH53">
        <v>6</v>
      </c>
      <c r="BI53">
        <v>2</v>
      </c>
      <c r="BJ53">
        <v>3</v>
      </c>
      <c r="BK53">
        <v>7</v>
      </c>
      <c r="BL53">
        <v>1</v>
      </c>
      <c r="BM53">
        <v>6</v>
      </c>
      <c r="BN53">
        <v>0</v>
      </c>
      <c r="BO53">
        <v>5</v>
      </c>
      <c r="BP53">
        <v>15</v>
      </c>
      <c r="BQ53">
        <v>0</v>
      </c>
      <c r="BR53">
        <v>0</v>
      </c>
      <c r="BS53">
        <v>1</v>
      </c>
      <c r="BT53">
        <v>0</v>
      </c>
      <c r="BU53">
        <v>1</v>
      </c>
      <c r="BV53">
        <v>1</v>
      </c>
      <c r="BW53">
        <v>1</v>
      </c>
      <c r="BX53">
        <v>0</v>
      </c>
      <c r="BY53">
        <v>0</v>
      </c>
      <c r="BZ53">
        <v>0</v>
      </c>
    </row>
    <row r="54" spans="1:78" x14ac:dyDescent="0.25">
      <c r="A54" t="s">
        <v>182</v>
      </c>
      <c r="B54" t="s">
        <v>245</v>
      </c>
      <c r="D54" t="s">
        <v>178</v>
      </c>
      <c r="E54" t="s">
        <v>30</v>
      </c>
      <c r="F54" t="s">
        <v>30</v>
      </c>
      <c r="G54" t="s">
        <v>9</v>
      </c>
      <c r="H54" t="s">
        <v>13</v>
      </c>
      <c r="I54">
        <v>10</v>
      </c>
      <c r="J54" t="s">
        <v>179</v>
      </c>
      <c r="K54">
        <v>20</v>
      </c>
      <c r="L54" t="s">
        <v>28</v>
      </c>
      <c r="M54">
        <v>15</v>
      </c>
      <c r="N54" t="s">
        <v>28</v>
      </c>
      <c r="P54" t="s">
        <v>28</v>
      </c>
      <c r="R54" t="s">
        <v>28</v>
      </c>
      <c r="T54" t="s">
        <v>28</v>
      </c>
      <c r="V54" t="s">
        <v>28</v>
      </c>
      <c r="X54">
        <v>30</v>
      </c>
      <c r="Y54" t="s">
        <v>28</v>
      </c>
      <c r="Z54" t="s">
        <v>28</v>
      </c>
      <c r="AB54" t="s">
        <v>180</v>
      </c>
      <c r="AC54" t="s">
        <v>34</v>
      </c>
      <c r="AD54" t="s">
        <v>180</v>
      </c>
      <c r="AE54" t="s">
        <v>180</v>
      </c>
      <c r="AF54" t="s">
        <v>180</v>
      </c>
      <c r="AG54" t="s">
        <v>180</v>
      </c>
      <c r="AH54" t="s">
        <v>180</v>
      </c>
      <c r="AI54" t="s">
        <v>180</v>
      </c>
      <c r="AJ54" t="s">
        <v>180</v>
      </c>
      <c r="AK54" t="s">
        <v>180</v>
      </c>
      <c r="AL54" t="s">
        <v>180</v>
      </c>
      <c r="AQ54" t="s">
        <v>34</v>
      </c>
      <c r="AR54" t="s">
        <v>181</v>
      </c>
      <c r="AU54" t="s">
        <v>181</v>
      </c>
      <c r="AW54" t="s">
        <v>30</v>
      </c>
      <c r="AX54" t="s">
        <v>32</v>
      </c>
      <c r="AY54" t="s">
        <v>73</v>
      </c>
      <c r="AZ54">
        <v>600</v>
      </c>
      <c r="BA54">
        <v>100</v>
      </c>
      <c r="BB54">
        <v>5</v>
      </c>
      <c r="BD54">
        <v>0</v>
      </c>
      <c r="BE54">
        <v>0</v>
      </c>
      <c r="BF54">
        <v>1</v>
      </c>
      <c r="BG54" t="s">
        <v>69</v>
      </c>
      <c r="BH54">
        <v>6</v>
      </c>
      <c r="BI54">
        <v>3</v>
      </c>
      <c r="BJ54">
        <v>3</v>
      </c>
      <c r="BK54">
        <v>7</v>
      </c>
      <c r="BL54">
        <v>1</v>
      </c>
      <c r="BM54">
        <v>6</v>
      </c>
      <c r="BN54">
        <v>0</v>
      </c>
      <c r="BO54">
        <v>5</v>
      </c>
      <c r="BP54">
        <v>15</v>
      </c>
      <c r="BQ54">
        <v>0</v>
      </c>
      <c r="BR54">
        <v>0</v>
      </c>
      <c r="BS54">
        <v>1</v>
      </c>
      <c r="BT54">
        <v>0</v>
      </c>
      <c r="BU54">
        <v>1</v>
      </c>
      <c r="BV54">
        <v>1</v>
      </c>
      <c r="BW54">
        <v>1</v>
      </c>
      <c r="BX54">
        <v>0</v>
      </c>
      <c r="BY54">
        <v>0</v>
      </c>
      <c r="BZ54">
        <v>0</v>
      </c>
    </row>
    <row r="55" spans="1:78" x14ac:dyDescent="0.25">
      <c r="A55" t="s">
        <v>182</v>
      </c>
      <c r="B55" t="s">
        <v>245</v>
      </c>
      <c r="D55" t="s">
        <v>183</v>
      </c>
      <c r="E55" t="s">
        <v>30</v>
      </c>
      <c r="F55" t="s">
        <v>30</v>
      </c>
      <c r="G55" t="s">
        <v>9</v>
      </c>
      <c r="H55" t="s">
        <v>13</v>
      </c>
      <c r="I55">
        <v>10</v>
      </c>
      <c r="J55" t="s">
        <v>28</v>
      </c>
      <c r="L55" t="s">
        <v>179</v>
      </c>
      <c r="M55">
        <v>10</v>
      </c>
      <c r="N55" t="s">
        <v>28</v>
      </c>
      <c r="P55" t="s">
        <v>28</v>
      </c>
      <c r="R55" t="s">
        <v>28</v>
      </c>
      <c r="T55" t="s">
        <v>28</v>
      </c>
      <c r="V55" t="s">
        <v>32</v>
      </c>
      <c r="W55" t="s">
        <v>33</v>
      </c>
      <c r="X55">
        <v>20</v>
      </c>
      <c r="Y55" t="s">
        <v>28</v>
      </c>
      <c r="Z55" t="s">
        <v>28</v>
      </c>
      <c r="AB55" t="s">
        <v>180</v>
      </c>
      <c r="AC55" t="s">
        <v>34</v>
      </c>
      <c r="AD55" t="s">
        <v>180</v>
      </c>
      <c r="AE55" t="s">
        <v>180</v>
      </c>
      <c r="AF55" t="s">
        <v>180</v>
      </c>
      <c r="AG55" t="s">
        <v>180</v>
      </c>
      <c r="AH55" t="s">
        <v>180</v>
      </c>
      <c r="AI55" t="s">
        <v>180</v>
      </c>
      <c r="AJ55" t="s">
        <v>180</v>
      </c>
      <c r="AK55" t="s">
        <v>180</v>
      </c>
      <c r="AL55" t="s">
        <v>180</v>
      </c>
      <c r="AN55" t="s">
        <v>34</v>
      </c>
      <c r="AQ55" t="s">
        <v>34</v>
      </c>
      <c r="AR55" t="s">
        <v>181</v>
      </c>
      <c r="AU55" t="s">
        <v>180</v>
      </c>
      <c r="AW55" t="s">
        <v>34</v>
      </c>
      <c r="AX55" t="s">
        <v>32</v>
      </c>
      <c r="AY55" t="s">
        <v>70</v>
      </c>
      <c r="AZ55">
        <v>600</v>
      </c>
      <c r="BA55">
        <v>100</v>
      </c>
      <c r="BB55">
        <v>7</v>
      </c>
      <c r="BD55">
        <v>0</v>
      </c>
      <c r="BE55">
        <v>0</v>
      </c>
      <c r="BF55">
        <v>1</v>
      </c>
      <c r="BG55" t="s">
        <v>69</v>
      </c>
      <c r="BH55">
        <v>6</v>
      </c>
      <c r="BI55">
        <v>6</v>
      </c>
      <c r="BJ55">
        <v>3</v>
      </c>
      <c r="BK55">
        <v>7</v>
      </c>
      <c r="BL55">
        <v>1</v>
      </c>
      <c r="BM55">
        <v>6</v>
      </c>
      <c r="BN55">
        <v>0</v>
      </c>
      <c r="BO55">
        <v>5</v>
      </c>
      <c r="BP55">
        <v>15</v>
      </c>
      <c r="BQ55">
        <v>0</v>
      </c>
      <c r="BR55">
        <v>0</v>
      </c>
      <c r="BS55">
        <v>1</v>
      </c>
      <c r="BT55">
        <v>0</v>
      </c>
      <c r="BU55">
        <v>1</v>
      </c>
      <c r="BV55">
        <v>1</v>
      </c>
      <c r="BW55">
        <v>1</v>
      </c>
      <c r="BX55">
        <v>0</v>
      </c>
      <c r="BY55">
        <v>0</v>
      </c>
      <c r="BZ55">
        <v>0</v>
      </c>
    </row>
    <row r="56" spans="1:78" x14ac:dyDescent="0.25">
      <c r="A56" t="s">
        <v>182</v>
      </c>
      <c r="B56" t="s">
        <v>245</v>
      </c>
      <c r="D56" t="s">
        <v>240</v>
      </c>
      <c r="E56" t="s">
        <v>30</v>
      </c>
      <c r="F56" t="s">
        <v>34</v>
      </c>
      <c r="G56" t="s">
        <v>9</v>
      </c>
      <c r="H56" t="s">
        <v>13</v>
      </c>
      <c r="I56">
        <v>6</v>
      </c>
      <c r="J56" t="s">
        <v>179</v>
      </c>
      <c r="K56">
        <v>15</v>
      </c>
      <c r="L56" t="s">
        <v>28</v>
      </c>
      <c r="M56">
        <v>15</v>
      </c>
      <c r="N56" t="s">
        <v>28</v>
      </c>
      <c r="P56" t="s">
        <v>28</v>
      </c>
      <c r="R56" t="s">
        <v>28</v>
      </c>
      <c r="T56" t="s">
        <v>28</v>
      </c>
      <c r="V56" t="s">
        <v>28</v>
      </c>
      <c r="Y56" t="s">
        <v>28</v>
      </c>
      <c r="Z56" t="s">
        <v>28</v>
      </c>
      <c r="AB56" t="s">
        <v>180</v>
      </c>
      <c r="AC56" t="s">
        <v>34</v>
      </c>
      <c r="AD56" t="s">
        <v>180</v>
      </c>
      <c r="AE56" t="s">
        <v>180</v>
      </c>
      <c r="AF56" t="s">
        <v>180</v>
      </c>
      <c r="AG56" t="s">
        <v>180</v>
      </c>
      <c r="AH56" t="s">
        <v>180</v>
      </c>
      <c r="AI56" t="s">
        <v>180</v>
      </c>
      <c r="AJ56" t="s">
        <v>180</v>
      </c>
      <c r="AK56" t="s">
        <v>180</v>
      </c>
      <c r="AL56" t="s">
        <v>180</v>
      </c>
      <c r="AQ56" t="s">
        <v>34</v>
      </c>
      <c r="AR56" t="s">
        <v>181</v>
      </c>
      <c r="AU56" t="s">
        <v>181</v>
      </c>
      <c r="AW56" t="s">
        <v>30</v>
      </c>
      <c r="AX56" t="s">
        <v>243</v>
      </c>
      <c r="AY56" t="s">
        <v>68</v>
      </c>
      <c r="AZ56">
        <v>600</v>
      </c>
      <c r="BA56">
        <v>100</v>
      </c>
      <c r="BB56">
        <v>4</v>
      </c>
      <c r="BD56">
        <v>8</v>
      </c>
      <c r="BE56">
        <v>6</v>
      </c>
      <c r="BF56">
        <v>1</v>
      </c>
      <c r="BG56" t="s">
        <v>69</v>
      </c>
      <c r="BH56">
        <v>6</v>
      </c>
      <c r="BI56">
        <v>2</v>
      </c>
      <c r="BJ56">
        <v>3</v>
      </c>
      <c r="BK56">
        <v>7</v>
      </c>
      <c r="BL56">
        <v>1</v>
      </c>
      <c r="BM56">
        <v>6</v>
      </c>
      <c r="BN56">
        <v>0</v>
      </c>
      <c r="BO56">
        <v>5</v>
      </c>
      <c r="BP56">
        <v>15</v>
      </c>
      <c r="BQ56">
        <v>0</v>
      </c>
      <c r="BR56">
        <v>0</v>
      </c>
      <c r="BS56">
        <v>1</v>
      </c>
      <c r="BT56">
        <v>0</v>
      </c>
      <c r="BU56">
        <v>1</v>
      </c>
      <c r="BV56">
        <v>1</v>
      </c>
      <c r="BW56">
        <v>0</v>
      </c>
      <c r="BX56">
        <v>0</v>
      </c>
      <c r="BY56">
        <v>0</v>
      </c>
      <c r="BZ56">
        <v>0</v>
      </c>
    </row>
    <row r="57" spans="1:78" x14ac:dyDescent="0.25">
      <c r="A57" t="s">
        <v>182</v>
      </c>
      <c r="B57" t="s">
        <v>245</v>
      </c>
      <c r="D57" t="s">
        <v>239</v>
      </c>
      <c r="E57" t="s">
        <v>30</v>
      </c>
      <c r="F57" t="s">
        <v>30</v>
      </c>
      <c r="G57" t="s">
        <v>9</v>
      </c>
      <c r="H57" t="s">
        <v>13</v>
      </c>
      <c r="I57">
        <v>10</v>
      </c>
      <c r="J57" t="s">
        <v>28</v>
      </c>
      <c r="L57" t="s">
        <v>179</v>
      </c>
      <c r="M57">
        <v>10</v>
      </c>
      <c r="N57" t="s">
        <v>28</v>
      </c>
      <c r="P57" t="s">
        <v>28</v>
      </c>
      <c r="R57" t="s">
        <v>28</v>
      </c>
      <c r="T57" t="s">
        <v>28</v>
      </c>
      <c r="V57" t="s">
        <v>32</v>
      </c>
      <c r="W57" t="s">
        <v>33</v>
      </c>
      <c r="X57">
        <v>20</v>
      </c>
      <c r="Y57" t="s">
        <v>28</v>
      </c>
      <c r="Z57" t="s">
        <v>28</v>
      </c>
      <c r="AB57" t="s">
        <v>180</v>
      </c>
      <c r="AC57" t="s">
        <v>34</v>
      </c>
      <c r="AD57" t="s">
        <v>180</v>
      </c>
      <c r="AE57" t="s">
        <v>180</v>
      </c>
      <c r="AF57" t="s">
        <v>180</v>
      </c>
      <c r="AG57" t="s">
        <v>180</v>
      </c>
      <c r="AH57" t="s">
        <v>180</v>
      </c>
      <c r="AI57" t="s">
        <v>180</v>
      </c>
      <c r="AJ57" t="s">
        <v>180</v>
      </c>
      <c r="AK57" t="s">
        <v>180</v>
      </c>
      <c r="AL57" t="s">
        <v>180</v>
      </c>
      <c r="AN57" t="s">
        <v>34</v>
      </c>
      <c r="AQ57" t="s">
        <v>34</v>
      </c>
      <c r="AR57" t="s">
        <v>181</v>
      </c>
      <c r="AU57" t="s">
        <v>180</v>
      </c>
      <c r="AW57" t="s">
        <v>34</v>
      </c>
      <c r="AX57" t="s">
        <v>28</v>
      </c>
      <c r="AY57" t="s">
        <v>73</v>
      </c>
      <c r="AZ57">
        <v>600</v>
      </c>
      <c r="BA57">
        <v>100</v>
      </c>
      <c r="BB57">
        <v>7</v>
      </c>
      <c r="BC57">
        <f t="shared" si="0"/>
        <v>3</v>
      </c>
      <c r="BD57">
        <v>5</v>
      </c>
      <c r="BE57">
        <v>3</v>
      </c>
      <c r="BF57">
        <v>1</v>
      </c>
      <c r="BG57" t="s">
        <v>69</v>
      </c>
      <c r="BH57">
        <v>6</v>
      </c>
      <c r="BI57">
        <v>3</v>
      </c>
      <c r="BJ57">
        <v>3</v>
      </c>
      <c r="BK57">
        <v>7</v>
      </c>
      <c r="BL57">
        <v>1</v>
      </c>
      <c r="BM57">
        <v>6</v>
      </c>
      <c r="BN57">
        <v>0</v>
      </c>
      <c r="BO57">
        <v>5</v>
      </c>
      <c r="BP57">
        <v>15</v>
      </c>
      <c r="BQ57">
        <v>0</v>
      </c>
      <c r="BR57">
        <v>0</v>
      </c>
      <c r="BS57">
        <v>1</v>
      </c>
      <c r="BT57">
        <v>0</v>
      </c>
      <c r="BU57">
        <v>1</v>
      </c>
      <c r="BV57">
        <v>1</v>
      </c>
      <c r="BW57">
        <v>1</v>
      </c>
      <c r="BX57">
        <v>0</v>
      </c>
      <c r="BY57">
        <v>0</v>
      </c>
      <c r="BZ57">
        <v>0</v>
      </c>
    </row>
    <row r="58" spans="1:78" x14ac:dyDescent="0.25">
      <c r="A58" t="s">
        <v>182</v>
      </c>
      <c r="B58" t="s">
        <v>245</v>
      </c>
      <c r="D58" t="s">
        <v>178</v>
      </c>
      <c r="E58" t="s">
        <v>30</v>
      </c>
      <c r="F58" t="s">
        <v>30</v>
      </c>
      <c r="G58" t="s">
        <v>9</v>
      </c>
      <c r="H58" t="s">
        <v>13</v>
      </c>
      <c r="I58">
        <v>10</v>
      </c>
      <c r="J58" t="s">
        <v>179</v>
      </c>
      <c r="K58">
        <v>35</v>
      </c>
      <c r="L58" t="s">
        <v>28</v>
      </c>
      <c r="M58">
        <v>15</v>
      </c>
      <c r="N58" t="s">
        <v>28</v>
      </c>
      <c r="P58" t="s">
        <v>28</v>
      </c>
      <c r="R58" t="s">
        <v>28</v>
      </c>
      <c r="T58" t="s">
        <v>28</v>
      </c>
      <c r="V58" t="s">
        <v>28</v>
      </c>
      <c r="X58">
        <v>30</v>
      </c>
      <c r="Y58" t="s">
        <v>28</v>
      </c>
      <c r="Z58" t="s">
        <v>28</v>
      </c>
      <c r="AB58" t="s">
        <v>180</v>
      </c>
      <c r="AC58" t="s">
        <v>34</v>
      </c>
      <c r="AD58" t="s">
        <v>180</v>
      </c>
      <c r="AE58" t="s">
        <v>180</v>
      </c>
      <c r="AF58" t="s">
        <v>180</v>
      </c>
      <c r="AG58" t="s">
        <v>180</v>
      </c>
      <c r="AH58" t="s">
        <v>180</v>
      </c>
      <c r="AI58" t="s">
        <v>180</v>
      </c>
      <c r="AJ58" t="s">
        <v>180</v>
      </c>
      <c r="AK58" t="s">
        <v>180</v>
      </c>
      <c r="AL58" t="s">
        <v>180</v>
      </c>
      <c r="AQ58" t="s">
        <v>34</v>
      </c>
      <c r="AR58" t="s">
        <v>181</v>
      </c>
      <c r="AU58" t="s">
        <v>181</v>
      </c>
      <c r="AW58" t="s">
        <v>30</v>
      </c>
      <c r="AX58" t="s">
        <v>32</v>
      </c>
      <c r="AY58" t="s">
        <v>73</v>
      </c>
      <c r="AZ58">
        <v>600</v>
      </c>
      <c r="BA58">
        <v>100</v>
      </c>
      <c r="BB58">
        <v>8</v>
      </c>
      <c r="BC58">
        <f t="shared" si="0"/>
        <v>4</v>
      </c>
      <c r="BD58">
        <v>0</v>
      </c>
      <c r="BE58">
        <v>0</v>
      </c>
      <c r="BF58">
        <v>1</v>
      </c>
      <c r="BG58" t="s">
        <v>69</v>
      </c>
      <c r="BH58">
        <v>6</v>
      </c>
      <c r="BI58">
        <v>6</v>
      </c>
      <c r="BJ58">
        <v>3</v>
      </c>
      <c r="BK58">
        <v>7</v>
      </c>
      <c r="BL58">
        <v>1</v>
      </c>
      <c r="BM58">
        <v>6</v>
      </c>
      <c r="BN58">
        <v>0</v>
      </c>
      <c r="BO58">
        <v>5</v>
      </c>
      <c r="BP58">
        <v>15</v>
      </c>
      <c r="BQ58">
        <v>0</v>
      </c>
      <c r="BR58">
        <v>0</v>
      </c>
      <c r="BS58">
        <v>1</v>
      </c>
      <c r="BT58">
        <v>0</v>
      </c>
      <c r="BU58">
        <v>1</v>
      </c>
      <c r="BV58">
        <v>1</v>
      </c>
      <c r="BW58">
        <v>1</v>
      </c>
      <c r="BX58">
        <v>0</v>
      </c>
      <c r="BY58">
        <v>0</v>
      </c>
      <c r="BZ58">
        <v>0</v>
      </c>
    </row>
    <row r="59" spans="1:78" x14ac:dyDescent="0.25">
      <c r="A59" t="s">
        <v>182</v>
      </c>
      <c r="B59" t="s">
        <v>245</v>
      </c>
      <c r="D59" t="s">
        <v>183</v>
      </c>
      <c r="E59" t="s">
        <v>30</v>
      </c>
      <c r="F59" t="s">
        <v>30</v>
      </c>
      <c r="G59" t="s">
        <v>9</v>
      </c>
      <c r="H59" t="s">
        <v>13</v>
      </c>
      <c r="I59">
        <v>10</v>
      </c>
      <c r="J59" t="s">
        <v>28</v>
      </c>
      <c r="L59" t="s">
        <v>28</v>
      </c>
      <c r="M59">
        <v>10</v>
      </c>
      <c r="N59" t="s">
        <v>28</v>
      </c>
      <c r="P59" t="s">
        <v>28</v>
      </c>
      <c r="R59" t="s">
        <v>28</v>
      </c>
      <c r="T59" t="s">
        <v>28</v>
      </c>
      <c r="V59" t="s">
        <v>37</v>
      </c>
      <c r="W59" t="s">
        <v>33</v>
      </c>
      <c r="X59">
        <v>30</v>
      </c>
      <c r="Y59" t="s">
        <v>28</v>
      </c>
      <c r="Z59" t="s">
        <v>28</v>
      </c>
      <c r="AB59" t="s">
        <v>180</v>
      </c>
      <c r="AC59" t="s">
        <v>34</v>
      </c>
      <c r="AD59" t="s">
        <v>180</v>
      </c>
      <c r="AE59" t="s">
        <v>180</v>
      </c>
      <c r="AF59" t="s">
        <v>180</v>
      </c>
      <c r="AG59" t="s">
        <v>180</v>
      </c>
      <c r="AH59" t="s">
        <v>180</v>
      </c>
      <c r="AI59" t="s">
        <v>180</v>
      </c>
      <c r="AJ59" t="s">
        <v>180</v>
      </c>
      <c r="AK59" t="s">
        <v>180</v>
      </c>
      <c r="AL59" t="s">
        <v>180</v>
      </c>
      <c r="AN59" t="s">
        <v>34</v>
      </c>
      <c r="AQ59" t="s">
        <v>34</v>
      </c>
      <c r="AR59" t="s">
        <v>181</v>
      </c>
      <c r="AU59" t="s">
        <v>180</v>
      </c>
      <c r="AW59" t="s">
        <v>34</v>
      </c>
      <c r="AX59" t="s">
        <v>32</v>
      </c>
      <c r="AY59" t="s">
        <v>70</v>
      </c>
      <c r="AZ59">
        <v>600</v>
      </c>
      <c r="BA59">
        <v>100</v>
      </c>
      <c r="BB59">
        <v>5</v>
      </c>
      <c r="BC59">
        <f t="shared" si="0"/>
        <v>1</v>
      </c>
      <c r="BD59">
        <v>2</v>
      </c>
      <c r="BE59">
        <v>0</v>
      </c>
      <c r="BF59">
        <v>1</v>
      </c>
      <c r="BG59" t="s">
        <v>69</v>
      </c>
      <c r="BH59">
        <v>6</v>
      </c>
      <c r="BI59">
        <v>2</v>
      </c>
      <c r="BJ59">
        <v>3</v>
      </c>
      <c r="BK59">
        <v>7</v>
      </c>
      <c r="BL59">
        <v>1</v>
      </c>
      <c r="BM59">
        <v>6</v>
      </c>
      <c r="BN59">
        <v>0</v>
      </c>
      <c r="BO59">
        <v>5</v>
      </c>
      <c r="BP59">
        <v>15</v>
      </c>
      <c r="BQ59">
        <v>0</v>
      </c>
      <c r="BR59">
        <v>0</v>
      </c>
      <c r="BS59">
        <v>1</v>
      </c>
      <c r="BT59">
        <v>0</v>
      </c>
      <c r="BU59">
        <v>1</v>
      </c>
      <c r="BV59">
        <v>1</v>
      </c>
      <c r="BW59">
        <v>1</v>
      </c>
      <c r="BX59">
        <v>0</v>
      </c>
      <c r="BY59">
        <v>0</v>
      </c>
      <c r="BZ59">
        <v>0</v>
      </c>
    </row>
    <row r="60" spans="1:78" x14ac:dyDescent="0.25">
      <c r="A60" t="s">
        <v>182</v>
      </c>
      <c r="B60" t="s">
        <v>245</v>
      </c>
      <c r="D60" t="s">
        <v>240</v>
      </c>
      <c r="E60" t="s">
        <v>30</v>
      </c>
      <c r="F60" t="s">
        <v>34</v>
      </c>
      <c r="G60" t="s">
        <v>9</v>
      </c>
      <c r="H60" t="s">
        <v>13</v>
      </c>
      <c r="I60">
        <v>6</v>
      </c>
      <c r="J60" t="s">
        <v>179</v>
      </c>
      <c r="K60">
        <v>15</v>
      </c>
      <c r="L60" t="s">
        <v>28</v>
      </c>
      <c r="M60">
        <v>15</v>
      </c>
      <c r="N60" t="s">
        <v>28</v>
      </c>
      <c r="P60" t="s">
        <v>28</v>
      </c>
      <c r="R60" t="s">
        <v>28</v>
      </c>
      <c r="T60" t="s">
        <v>28</v>
      </c>
      <c r="V60" t="s">
        <v>28</v>
      </c>
      <c r="X60">
        <v>30</v>
      </c>
      <c r="Y60" t="s">
        <v>28</v>
      </c>
      <c r="Z60" t="s">
        <v>28</v>
      </c>
      <c r="AB60" t="s">
        <v>180</v>
      </c>
      <c r="AC60" t="s">
        <v>34</v>
      </c>
      <c r="AD60" t="s">
        <v>180</v>
      </c>
      <c r="AE60" t="s">
        <v>180</v>
      </c>
      <c r="AF60" t="s">
        <v>180</v>
      </c>
      <c r="AG60" t="s">
        <v>180</v>
      </c>
      <c r="AH60" t="s">
        <v>180</v>
      </c>
      <c r="AI60" t="s">
        <v>180</v>
      </c>
      <c r="AJ60" t="s">
        <v>180</v>
      </c>
      <c r="AK60" t="s">
        <v>180</v>
      </c>
      <c r="AL60" t="s">
        <v>180</v>
      </c>
      <c r="AQ60" t="s">
        <v>34</v>
      </c>
      <c r="AR60" t="s">
        <v>181</v>
      </c>
      <c r="AU60" t="s">
        <v>181</v>
      </c>
      <c r="AW60" t="s">
        <v>30</v>
      </c>
      <c r="AX60" t="s">
        <v>243</v>
      </c>
      <c r="AY60" t="s">
        <v>68</v>
      </c>
      <c r="AZ60">
        <v>600</v>
      </c>
      <c r="BA60">
        <v>100</v>
      </c>
      <c r="BB60">
        <v>7</v>
      </c>
      <c r="BC60">
        <f t="shared" si="0"/>
        <v>3</v>
      </c>
      <c r="BD60">
        <v>0</v>
      </c>
      <c r="BE60">
        <v>0</v>
      </c>
      <c r="BF60">
        <v>1</v>
      </c>
      <c r="BG60" t="s">
        <v>69</v>
      </c>
      <c r="BH60">
        <v>6</v>
      </c>
      <c r="BI60">
        <v>3</v>
      </c>
      <c r="BJ60">
        <v>3</v>
      </c>
      <c r="BK60">
        <v>7</v>
      </c>
      <c r="BL60">
        <v>1</v>
      </c>
      <c r="BM60">
        <v>6</v>
      </c>
      <c r="BN60">
        <v>0</v>
      </c>
      <c r="BO60">
        <v>5</v>
      </c>
      <c r="BP60">
        <v>15</v>
      </c>
      <c r="BQ60">
        <v>0</v>
      </c>
      <c r="BR60">
        <v>0</v>
      </c>
      <c r="BS60">
        <v>1</v>
      </c>
      <c r="BT60">
        <v>0</v>
      </c>
      <c r="BU60">
        <v>1</v>
      </c>
      <c r="BV60">
        <v>1</v>
      </c>
      <c r="BW60">
        <v>0</v>
      </c>
      <c r="BX60">
        <v>0</v>
      </c>
      <c r="BY60">
        <v>0</v>
      </c>
      <c r="BZ60">
        <v>0</v>
      </c>
    </row>
    <row r="61" spans="1:78" x14ac:dyDescent="0.25">
      <c r="A61" t="s">
        <v>182</v>
      </c>
      <c r="B61" t="s">
        <v>245</v>
      </c>
      <c r="D61" t="s">
        <v>239</v>
      </c>
      <c r="E61" t="s">
        <v>30</v>
      </c>
      <c r="F61" t="s">
        <v>30</v>
      </c>
      <c r="G61" t="s">
        <v>9</v>
      </c>
      <c r="H61" t="s">
        <v>13</v>
      </c>
      <c r="I61">
        <v>10</v>
      </c>
      <c r="J61" t="s">
        <v>28</v>
      </c>
      <c r="L61" t="s">
        <v>28</v>
      </c>
      <c r="N61" t="s">
        <v>28</v>
      </c>
      <c r="P61" t="s">
        <v>28</v>
      </c>
      <c r="R61" t="s">
        <v>28</v>
      </c>
      <c r="T61" t="s">
        <v>28</v>
      </c>
      <c r="V61" t="s">
        <v>37</v>
      </c>
      <c r="W61" t="s">
        <v>33</v>
      </c>
      <c r="X61">
        <v>20</v>
      </c>
      <c r="Y61" t="s">
        <v>28</v>
      </c>
      <c r="Z61" t="s">
        <v>28</v>
      </c>
      <c r="AB61" t="s">
        <v>180</v>
      </c>
      <c r="AC61" t="s">
        <v>34</v>
      </c>
      <c r="AD61" t="s">
        <v>180</v>
      </c>
      <c r="AE61" t="s">
        <v>180</v>
      </c>
      <c r="AF61" t="s">
        <v>180</v>
      </c>
      <c r="AG61" t="s">
        <v>180</v>
      </c>
      <c r="AH61" t="s">
        <v>180</v>
      </c>
      <c r="AI61" t="s">
        <v>180</v>
      </c>
      <c r="AJ61" t="s">
        <v>180</v>
      </c>
      <c r="AK61" t="s">
        <v>180</v>
      </c>
      <c r="AL61" t="s">
        <v>180</v>
      </c>
      <c r="AN61" t="s">
        <v>34</v>
      </c>
      <c r="AQ61" t="s">
        <v>34</v>
      </c>
      <c r="AR61" t="s">
        <v>181</v>
      </c>
      <c r="AU61" t="s">
        <v>180</v>
      </c>
      <c r="AW61" t="s">
        <v>34</v>
      </c>
      <c r="AX61" t="s">
        <v>28</v>
      </c>
      <c r="AY61" t="s">
        <v>73</v>
      </c>
      <c r="AZ61">
        <v>600</v>
      </c>
      <c r="BA61">
        <v>100</v>
      </c>
      <c r="BB61">
        <v>4</v>
      </c>
      <c r="BC61">
        <f t="shared" si="0"/>
        <v>0</v>
      </c>
      <c r="BD61">
        <v>5</v>
      </c>
      <c r="BE61">
        <v>0</v>
      </c>
      <c r="BF61">
        <v>1</v>
      </c>
      <c r="BG61" t="s">
        <v>69</v>
      </c>
      <c r="BH61">
        <v>6</v>
      </c>
      <c r="BI61">
        <v>6</v>
      </c>
      <c r="BJ61">
        <v>3</v>
      </c>
      <c r="BK61">
        <v>7</v>
      </c>
      <c r="BL61">
        <v>1</v>
      </c>
      <c r="BM61">
        <v>6</v>
      </c>
      <c r="BN61">
        <v>0</v>
      </c>
      <c r="BO61">
        <v>5</v>
      </c>
      <c r="BP61">
        <v>15</v>
      </c>
      <c r="BQ61">
        <v>0</v>
      </c>
      <c r="BR61">
        <v>0</v>
      </c>
      <c r="BS61">
        <v>1</v>
      </c>
      <c r="BT61">
        <v>0</v>
      </c>
      <c r="BU61">
        <v>1</v>
      </c>
      <c r="BV61">
        <v>1</v>
      </c>
      <c r="BW61">
        <v>1</v>
      </c>
      <c r="BX61">
        <v>0</v>
      </c>
      <c r="BY61">
        <v>0</v>
      </c>
      <c r="BZ61">
        <v>0</v>
      </c>
    </row>
    <row r="62" spans="1:78" x14ac:dyDescent="0.25">
      <c r="A62" t="s">
        <v>182</v>
      </c>
      <c r="B62" t="s">
        <v>245</v>
      </c>
      <c r="D62" t="s">
        <v>178</v>
      </c>
      <c r="E62" t="s">
        <v>30</v>
      </c>
      <c r="F62" t="s">
        <v>30</v>
      </c>
      <c r="G62" t="s">
        <v>9</v>
      </c>
      <c r="H62" t="s">
        <v>10</v>
      </c>
      <c r="I62">
        <v>10</v>
      </c>
      <c r="J62" t="s">
        <v>179</v>
      </c>
      <c r="K62">
        <v>30</v>
      </c>
      <c r="L62" t="s">
        <v>28</v>
      </c>
      <c r="N62" t="s">
        <v>28</v>
      </c>
      <c r="P62" t="s">
        <v>28</v>
      </c>
      <c r="R62" t="s">
        <v>28</v>
      </c>
      <c r="T62" t="s">
        <v>28</v>
      </c>
      <c r="V62" t="s">
        <v>28</v>
      </c>
      <c r="Y62" t="s">
        <v>28</v>
      </c>
      <c r="Z62" t="s">
        <v>28</v>
      </c>
      <c r="AB62" t="s">
        <v>180</v>
      </c>
      <c r="AC62" t="s">
        <v>34</v>
      </c>
      <c r="AD62" t="s">
        <v>180</v>
      </c>
      <c r="AE62" t="s">
        <v>180</v>
      </c>
      <c r="AF62" t="s">
        <v>180</v>
      </c>
      <c r="AG62" t="s">
        <v>180</v>
      </c>
      <c r="AH62" t="s">
        <v>180</v>
      </c>
      <c r="AI62" t="s">
        <v>180</v>
      </c>
      <c r="AJ62" t="s">
        <v>180</v>
      </c>
      <c r="AK62" t="s">
        <v>180</v>
      </c>
      <c r="AL62" t="s">
        <v>180</v>
      </c>
      <c r="AQ62" t="s">
        <v>34</v>
      </c>
      <c r="AR62" t="s">
        <v>181</v>
      </c>
      <c r="AU62" t="s">
        <v>181</v>
      </c>
      <c r="AW62" t="s">
        <v>30</v>
      </c>
      <c r="AX62" t="s">
        <v>32</v>
      </c>
      <c r="AY62" t="s">
        <v>73</v>
      </c>
      <c r="AZ62">
        <v>600</v>
      </c>
      <c r="BA62">
        <v>100</v>
      </c>
      <c r="BB62">
        <v>7</v>
      </c>
      <c r="BC62">
        <f t="shared" si="0"/>
        <v>3</v>
      </c>
      <c r="BD62">
        <v>0</v>
      </c>
      <c r="BE62">
        <v>0</v>
      </c>
      <c r="BF62">
        <v>1</v>
      </c>
      <c r="BG62" t="s">
        <v>69</v>
      </c>
      <c r="BH62">
        <v>6</v>
      </c>
      <c r="BI62">
        <v>2</v>
      </c>
      <c r="BJ62">
        <v>3</v>
      </c>
      <c r="BK62">
        <v>7</v>
      </c>
      <c r="BL62">
        <v>1</v>
      </c>
      <c r="BM62">
        <v>6</v>
      </c>
      <c r="BN62">
        <v>0</v>
      </c>
      <c r="BO62">
        <v>5</v>
      </c>
      <c r="BP62">
        <v>15</v>
      </c>
      <c r="BQ62">
        <v>0</v>
      </c>
      <c r="BR62">
        <v>0</v>
      </c>
      <c r="BS62">
        <v>1</v>
      </c>
      <c r="BT62">
        <v>0</v>
      </c>
      <c r="BU62">
        <v>1</v>
      </c>
      <c r="BV62">
        <v>1</v>
      </c>
      <c r="BW62">
        <v>1</v>
      </c>
      <c r="BX62">
        <v>0</v>
      </c>
      <c r="BY62">
        <v>0</v>
      </c>
      <c r="BZ62">
        <v>0</v>
      </c>
    </row>
    <row r="63" spans="1:78" x14ac:dyDescent="0.25">
      <c r="A63" t="s">
        <v>182</v>
      </c>
      <c r="B63" t="s">
        <v>245</v>
      </c>
      <c r="D63" t="s">
        <v>183</v>
      </c>
      <c r="E63" t="s">
        <v>30</v>
      </c>
      <c r="F63" t="s">
        <v>30</v>
      </c>
      <c r="G63" t="s">
        <v>9</v>
      </c>
      <c r="H63" t="s">
        <v>13</v>
      </c>
      <c r="I63">
        <v>10</v>
      </c>
      <c r="J63" t="s">
        <v>28</v>
      </c>
      <c r="L63" t="s">
        <v>28</v>
      </c>
      <c r="N63" t="s">
        <v>28</v>
      </c>
      <c r="P63" t="s">
        <v>28</v>
      </c>
      <c r="R63" t="s">
        <v>28</v>
      </c>
      <c r="T63" t="s">
        <v>28</v>
      </c>
      <c r="V63" t="s">
        <v>37</v>
      </c>
      <c r="W63" t="s">
        <v>33</v>
      </c>
      <c r="X63">
        <v>20</v>
      </c>
      <c r="Y63" t="s">
        <v>28</v>
      </c>
      <c r="Z63" t="s">
        <v>28</v>
      </c>
      <c r="AB63" t="s">
        <v>180</v>
      </c>
      <c r="AC63" t="s">
        <v>34</v>
      </c>
      <c r="AD63" t="s">
        <v>180</v>
      </c>
      <c r="AE63" t="s">
        <v>180</v>
      </c>
      <c r="AF63" t="s">
        <v>180</v>
      </c>
      <c r="AG63" t="s">
        <v>180</v>
      </c>
      <c r="AH63" t="s">
        <v>180</v>
      </c>
      <c r="AI63" t="s">
        <v>180</v>
      </c>
      <c r="AJ63" t="s">
        <v>180</v>
      </c>
      <c r="AK63" t="s">
        <v>180</v>
      </c>
      <c r="AL63" t="s">
        <v>180</v>
      </c>
      <c r="AN63" t="s">
        <v>34</v>
      </c>
      <c r="AQ63" t="s">
        <v>34</v>
      </c>
      <c r="AR63" t="s">
        <v>181</v>
      </c>
      <c r="AU63" t="s">
        <v>180</v>
      </c>
      <c r="AW63" t="s">
        <v>34</v>
      </c>
      <c r="AX63" t="s">
        <v>32</v>
      </c>
      <c r="AY63" t="s">
        <v>70</v>
      </c>
      <c r="AZ63">
        <v>600</v>
      </c>
      <c r="BA63">
        <v>100</v>
      </c>
      <c r="BB63">
        <v>8</v>
      </c>
      <c r="BC63">
        <f t="shared" si="0"/>
        <v>4</v>
      </c>
      <c r="BD63">
        <v>0</v>
      </c>
      <c r="BE63">
        <v>0</v>
      </c>
      <c r="BF63">
        <v>1</v>
      </c>
      <c r="BG63" t="s">
        <v>69</v>
      </c>
      <c r="BH63">
        <v>6</v>
      </c>
      <c r="BI63">
        <v>3</v>
      </c>
      <c r="BJ63">
        <v>3</v>
      </c>
      <c r="BK63">
        <v>7</v>
      </c>
      <c r="BL63">
        <v>1</v>
      </c>
      <c r="BM63">
        <v>6</v>
      </c>
      <c r="BN63">
        <v>0</v>
      </c>
      <c r="BO63">
        <v>5</v>
      </c>
      <c r="BP63">
        <v>15</v>
      </c>
      <c r="BQ63">
        <v>0</v>
      </c>
      <c r="BR63">
        <v>0</v>
      </c>
      <c r="BS63">
        <v>1</v>
      </c>
      <c r="BT63">
        <v>0</v>
      </c>
      <c r="BU63">
        <v>1</v>
      </c>
      <c r="BV63">
        <v>1</v>
      </c>
      <c r="BW63">
        <v>1</v>
      </c>
      <c r="BX63">
        <v>0</v>
      </c>
      <c r="BY63">
        <v>0</v>
      </c>
      <c r="BZ63">
        <v>0</v>
      </c>
    </row>
    <row r="64" spans="1:78" x14ac:dyDescent="0.25">
      <c r="A64" t="s">
        <v>182</v>
      </c>
      <c r="B64" t="s">
        <v>245</v>
      </c>
      <c r="D64" t="s">
        <v>240</v>
      </c>
      <c r="E64" t="s">
        <v>30</v>
      </c>
      <c r="F64" t="s">
        <v>34</v>
      </c>
      <c r="G64" t="s">
        <v>9</v>
      </c>
      <c r="H64" t="s">
        <v>13</v>
      </c>
      <c r="I64">
        <v>6</v>
      </c>
      <c r="J64" t="s">
        <v>179</v>
      </c>
      <c r="K64">
        <v>30</v>
      </c>
      <c r="L64" t="s">
        <v>28</v>
      </c>
      <c r="N64" t="s">
        <v>28</v>
      </c>
      <c r="P64" t="s">
        <v>28</v>
      </c>
      <c r="R64" t="s">
        <v>28</v>
      </c>
      <c r="T64" t="s">
        <v>28</v>
      </c>
      <c r="V64" t="s">
        <v>28</v>
      </c>
      <c r="X64">
        <v>30</v>
      </c>
      <c r="Y64" t="s">
        <v>28</v>
      </c>
      <c r="Z64" t="s">
        <v>28</v>
      </c>
      <c r="AB64" t="s">
        <v>180</v>
      </c>
      <c r="AC64" t="s">
        <v>34</v>
      </c>
      <c r="AD64" t="s">
        <v>180</v>
      </c>
      <c r="AE64" t="s">
        <v>180</v>
      </c>
      <c r="AF64" t="s">
        <v>180</v>
      </c>
      <c r="AG64" t="s">
        <v>180</v>
      </c>
      <c r="AH64" t="s">
        <v>180</v>
      </c>
      <c r="AI64" t="s">
        <v>180</v>
      </c>
      <c r="AJ64" t="s">
        <v>180</v>
      </c>
      <c r="AK64" t="s">
        <v>180</v>
      </c>
      <c r="AL64" t="s">
        <v>180</v>
      </c>
      <c r="AQ64" t="s">
        <v>34</v>
      </c>
      <c r="AR64" t="s">
        <v>181</v>
      </c>
      <c r="AU64" t="s">
        <v>181</v>
      </c>
      <c r="AW64" t="s">
        <v>30</v>
      </c>
      <c r="AX64" t="s">
        <v>243</v>
      </c>
      <c r="AY64" t="s">
        <v>68</v>
      </c>
      <c r="AZ64">
        <v>600</v>
      </c>
      <c r="BA64">
        <v>100</v>
      </c>
      <c r="BB64">
        <v>5</v>
      </c>
      <c r="BC64">
        <f t="shared" si="0"/>
        <v>1</v>
      </c>
      <c r="BD64">
        <v>0</v>
      </c>
      <c r="BE64">
        <v>0</v>
      </c>
      <c r="BF64">
        <v>1</v>
      </c>
      <c r="BG64" t="s">
        <v>69</v>
      </c>
      <c r="BH64">
        <v>6</v>
      </c>
      <c r="BI64">
        <v>6</v>
      </c>
      <c r="BJ64">
        <v>3</v>
      </c>
      <c r="BK64">
        <v>7</v>
      </c>
      <c r="BL64">
        <v>1</v>
      </c>
      <c r="BM64">
        <v>6</v>
      </c>
      <c r="BN64">
        <v>0</v>
      </c>
      <c r="BO64">
        <v>5</v>
      </c>
      <c r="BP64">
        <v>15</v>
      </c>
      <c r="BQ64">
        <v>0</v>
      </c>
      <c r="BR64">
        <v>0</v>
      </c>
      <c r="BS64">
        <v>1</v>
      </c>
      <c r="BT64">
        <v>0</v>
      </c>
      <c r="BU64">
        <v>1</v>
      </c>
      <c r="BV64">
        <v>1</v>
      </c>
      <c r="BW64">
        <v>0</v>
      </c>
      <c r="BX64">
        <v>0</v>
      </c>
      <c r="BY64">
        <v>0</v>
      </c>
      <c r="BZ64">
        <v>0</v>
      </c>
    </row>
    <row r="65" spans="1:78" x14ac:dyDescent="0.25">
      <c r="A65" t="s">
        <v>182</v>
      </c>
      <c r="B65" t="s">
        <v>245</v>
      </c>
      <c r="D65" t="s">
        <v>239</v>
      </c>
      <c r="E65" t="s">
        <v>30</v>
      </c>
      <c r="F65" t="s">
        <v>30</v>
      </c>
      <c r="G65" t="s">
        <v>9</v>
      </c>
      <c r="H65" t="s">
        <v>13</v>
      </c>
      <c r="I65">
        <v>10</v>
      </c>
      <c r="J65" t="s">
        <v>28</v>
      </c>
      <c r="L65" t="s">
        <v>28</v>
      </c>
      <c r="N65" t="s">
        <v>28</v>
      </c>
      <c r="P65" t="s">
        <v>28</v>
      </c>
      <c r="R65" t="s">
        <v>28</v>
      </c>
      <c r="T65" t="s">
        <v>28</v>
      </c>
      <c r="V65" t="s">
        <v>37</v>
      </c>
      <c r="W65" t="s">
        <v>33</v>
      </c>
      <c r="X65">
        <v>30</v>
      </c>
      <c r="Y65" t="s">
        <v>28</v>
      </c>
      <c r="Z65" t="s">
        <v>28</v>
      </c>
      <c r="AB65" t="s">
        <v>180</v>
      </c>
      <c r="AC65" t="s">
        <v>34</v>
      </c>
      <c r="AD65" t="s">
        <v>180</v>
      </c>
      <c r="AE65" t="s">
        <v>180</v>
      </c>
      <c r="AF65" t="s">
        <v>180</v>
      </c>
      <c r="AG65" t="s">
        <v>180</v>
      </c>
      <c r="AH65" t="s">
        <v>180</v>
      </c>
      <c r="AI65" t="s">
        <v>180</v>
      </c>
      <c r="AJ65" t="s">
        <v>180</v>
      </c>
      <c r="AK65" t="s">
        <v>180</v>
      </c>
      <c r="AL65" t="s">
        <v>180</v>
      </c>
      <c r="AN65" t="s">
        <v>34</v>
      </c>
      <c r="AQ65" t="s">
        <v>34</v>
      </c>
      <c r="AR65" t="s">
        <v>181</v>
      </c>
      <c r="AU65" t="s">
        <v>180</v>
      </c>
      <c r="AW65" t="s">
        <v>34</v>
      </c>
      <c r="AX65" t="s">
        <v>28</v>
      </c>
      <c r="AY65" t="s">
        <v>73</v>
      </c>
      <c r="AZ65">
        <v>600</v>
      </c>
      <c r="BA65">
        <v>100</v>
      </c>
      <c r="BB65">
        <v>7</v>
      </c>
      <c r="BC65">
        <f t="shared" si="0"/>
        <v>3</v>
      </c>
      <c r="BD65">
        <v>0</v>
      </c>
      <c r="BE65">
        <v>0</v>
      </c>
      <c r="BF65">
        <v>1</v>
      </c>
      <c r="BG65" t="s">
        <v>69</v>
      </c>
      <c r="BH65">
        <v>6</v>
      </c>
      <c r="BI65">
        <v>2</v>
      </c>
      <c r="BJ65">
        <v>3</v>
      </c>
      <c r="BK65">
        <v>7</v>
      </c>
      <c r="BL65">
        <v>1</v>
      </c>
      <c r="BM65">
        <v>6</v>
      </c>
      <c r="BN65">
        <v>0</v>
      </c>
      <c r="BO65">
        <v>5</v>
      </c>
      <c r="BP65">
        <v>15</v>
      </c>
      <c r="BQ65">
        <v>0</v>
      </c>
      <c r="BR65">
        <v>0</v>
      </c>
      <c r="BS65">
        <v>1</v>
      </c>
      <c r="BT65">
        <v>0</v>
      </c>
      <c r="BU65">
        <v>1</v>
      </c>
      <c r="BV65">
        <v>1</v>
      </c>
      <c r="BW65">
        <v>1</v>
      </c>
      <c r="BX65">
        <v>0</v>
      </c>
      <c r="BY65">
        <v>0</v>
      </c>
      <c r="BZ65">
        <v>0</v>
      </c>
    </row>
    <row r="66" spans="1:78" x14ac:dyDescent="0.25">
      <c r="A66" t="s">
        <v>182</v>
      </c>
      <c r="B66" t="s">
        <v>245</v>
      </c>
      <c r="D66" t="s">
        <v>178</v>
      </c>
      <c r="E66" t="s">
        <v>30</v>
      </c>
      <c r="F66" t="s">
        <v>30</v>
      </c>
      <c r="G66" t="s">
        <v>9</v>
      </c>
      <c r="H66" t="s">
        <v>13</v>
      </c>
      <c r="I66">
        <v>10</v>
      </c>
      <c r="J66" t="s">
        <v>179</v>
      </c>
      <c r="K66">
        <v>20</v>
      </c>
      <c r="L66" t="s">
        <v>28</v>
      </c>
      <c r="N66" t="s">
        <v>28</v>
      </c>
      <c r="P66" t="s">
        <v>28</v>
      </c>
      <c r="R66" t="s">
        <v>28</v>
      </c>
      <c r="T66" t="s">
        <v>28</v>
      </c>
      <c r="V66" t="s">
        <v>28</v>
      </c>
      <c r="X66">
        <v>30</v>
      </c>
      <c r="Y66" t="s">
        <v>28</v>
      </c>
      <c r="Z66" t="s">
        <v>28</v>
      </c>
      <c r="AB66" t="s">
        <v>180</v>
      </c>
      <c r="AC66" t="s">
        <v>34</v>
      </c>
      <c r="AD66" t="s">
        <v>180</v>
      </c>
      <c r="AE66" t="s">
        <v>180</v>
      </c>
      <c r="AF66" t="s">
        <v>180</v>
      </c>
      <c r="AG66" t="s">
        <v>180</v>
      </c>
      <c r="AH66" t="s">
        <v>180</v>
      </c>
      <c r="AI66" t="s">
        <v>180</v>
      </c>
      <c r="AJ66" t="s">
        <v>180</v>
      </c>
      <c r="AK66" t="s">
        <v>180</v>
      </c>
      <c r="AL66" t="s">
        <v>180</v>
      </c>
      <c r="AQ66" t="s">
        <v>34</v>
      </c>
      <c r="AR66" t="s">
        <v>181</v>
      </c>
      <c r="AU66" t="s">
        <v>181</v>
      </c>
      <c r="AW66" t="s">
        <v>30</v>
      </c>
      <c r="AX66" t="s">
        <v>32</v>
      </c>
      <c r="AY66" t="s">
        <v>73</v>
      </c>
      <c r="AZ66">
        <v>600</v>
      </c>
      <c r="BA66">
        <v>100</v>
      </c>
      <c r="BB66">
        <v>4</v>
      </c>
      <c r="BC66">
        <f t="shared" si="0"/>
        <v>0</v>
      </c>
      <c r="BD66">
        <v>0</v>
      </c>
      <c r="BE66">
        <v>0</v>
      </c>
      <c r="BF66">
        <v>1</v>
      </c>
      <c r="BG66" t="s">
        <v>69</v>
      </c>
      <c r="BH66">
        <v>6</v>
      </c>
      <c r="BI66">
        <v>3</v>
      </c>
      <c r="BJ66">
        <v>3</v>
      </c>
      <c r="BK66">
        <v>7</v>
      </c>
      <c r="BL66">
        <v>1</v>
      </c>
      <c r="BM66">
        <v>6</v>
      </c>
      <c r="BN66">
        <v>0</v>
      </c>
      <c r="BO66">
        <v>5</v>
      </c>
      <c r="BP66">
        <v>15</v>
      </c>
      <c r="BQ66">
        <v>0</v>
      </c>
      <c r="BR66">
        <v>0</v>
      </c>
      <c r="BS66">
        <v>1</v>
      </c>
      <c r="BT66">
        <v>0</v>
      </c>
      <c r="BU66">
        <v>1</v>
      </c>
      <c r="BV66">
        <v>1</v>
      </c>
      <c r="BW66">
        <v>1</v>
      </c>
      <c r="BX66">
        <v>0</v>
      </c>
      <c r="BY66">
        <v>0</v>
      </c>
      <c r="BZ66">
        <v>0</v>
      </c>
    </row>
    <row r="67" spans="1:78" x14ac:dyDescent="0.25">
      <c r="A67" t="s">
        <v>182</v>
      </c>
      <c r="B67" t="s">
        <v>245</v>
      </c>
      <c r="D67" t="s">
        <v>183</v>
      </c>
      <c r="E67" t="s">
        <v>30</v>
      </c>
      <c r="F67" t="s">
        <v>30</v>
      </c>
      <c r="G67" t="s">
        <v>9</v>
      </c>
      <c r="H67" t="s">
        <v>13</v>
      </c>
      <c r="I67">
        <v>10</v>
      </c>
      <c r="J67" t="s">
        <v>28</v>
      </c>
      <c r="L67" t="s">
        <v>28</v>
      </c>
      <c r="N67" t="s">
        <v>28</v>
      </c>
      <c r="P67" t="s">
        <v>28</v>
      </c>
      <c r="R67" t="s">
        <v>28</v>
      </c>
      <c r="T67" t="s">
        <v>28</v>
      </c>
      <c r="V67" t="s">
        <v>37</v>
      </c>
      <c r="W67" t="s">
        <v>33</v>
      </c>
      <c r="X67">
        <v>20</v>
      </c>
      <c r="Y67" t="s">
        <v>28</v>
      </c>
      <c r="Z67" t="s">
        <v>28</v>
      </c>
      <c r="AB67" t="s">
        <v>180</v>
      </c>
      <c r="AC67" t="s">
        <v>34</v>
      </c>
      <c r="AD67" t="s">
        <v>180</v>
      </c>
      <c r="AE67" t="s">
        <v>180</v>
      </c>
      <c r="AF67" t="s">
        <v>180</v>
      </c>
      <c r="AG67" t="s">
        <v>180</v>
      </c>
      <c r="AH67" t="s">
        <v>180</v>
      </c>
      <c r="AI67" t="s">
        <v>180</v>
      </c>
      <c r="AJ67" t="s">
        <v>180</v>
      </c>
      <c r="AK67" t="s">
        <v>180</v>
      </c>
      <c r="AL67" t="s">
        <v>180</v>
      </c>
      <c r="AN67" t="s">
        <v>34</v>
      </c>
      <c r="AQ67" t="s">
        <v>34</v>
      </c>
      <c r="AR67" t="s">
        <v>181</v>
      </c>
      <c r="AU67" t="s">
        <v>180</v>
      </c>
      <c r="AW67" t="s">
        <v>34</v>
      </c>
      <c r="AX67" t="s">
        <v>32</v>
      </c>
      <c r="AY67" t="s">
        <v>70</v>
      </c>
      <c r="AZ67">
        <v>600</v>
      </c>
      <c r="BA67">
        <v>100</v>
      </c>
      <c r="BB67">
        <v>7</v>
      </c>
      <c r="BC67">
        <f t="shared" ref="BC67:BC130" si="1">BB67-4</f>
        <v>3</v>
      </c>
      <c r="BD67">
        <v>0</v>
      </c>
      <c r="BE67">
        <v>0</v>
      </c>
      <c r="BF67">
        <v>1</v>
      </c>
      <c r="BG67" t="s">
        <v>69</v>
      </c>
      <c r="BH67">
        <v>6</v>
      </c>
      <c r="BI67">
        <v>6</v>
      </c>
      <c r="BJ67">
        <v>3</v>
      </c>
      <c r="BK67">
        <v>7</v>
      </c>
      <c r="BL67">
        <v>1</v>
      </c>
      <c r="BM67">
        <v>6</v>
      </c>
      <c r="BN67">
        <v>0</v>
      </c>
      <c r="BO67">
        <v>5</v>
      </c>
      <c r="BP67">
        <v>15</v>
      </c>
      <c r="BQ67">
        <v>0</v>
      </c>
      <c r="BR67">
        <v>0</v>
      </c>
      <c r="BS67">
        <v>1</v>
      </c>
      <c r="BT67">
        <v>0</v>
      </c>
      <c r="BU67">
        <v>1</v>
      </c>
      <c r="BV67">
        <v>1</v>
      </c>
      <c r="BW67">
        <v>1</v>
      </c>
      <c r="BX67">
        <v>0</v>
      </c>
      <c r="BY67">
        <v>0</v>
      </c>
      <c r="BZ67">
        <v>0</v>
      </c>
    </row>
    <row r="68" spans="1:78" x14ac:dyDescent="0.25">
      <c r="A68" t="s">
        <v>182</v>
      </c>
      <c r="B68" t="s">
        <v>245</v>
      </c>
      <c r="D68" t="s">
        <v>240</v>
      </c>
      <c r="E68" t="s">
        <v>30</v>
      </c>
      <c r="F68" t="s">
        <v>34</v>
      </c>
      <c r="G68" t="s">
        <v>9</v>
      </c>
      <c r="H68" t="s">
        <v>13</v>
      </c>
      <c r="I68">
        <v>6</v>
      </c>
      <c r="J68" t="s">
        <v>179</v>
      </c>
      <c r="K68">
        <v>15</v>
      </c>
      <c r="L68" t="s">
        <v>28</v>
      </c>
      <c r="N68" t="s">
        <v>28</v>
      </c>
      <c r="P68" t="s">
        <v>28</v>
      </c>
      <c r="R68" t="s">
        <v>28</v>
      </c>
      <c r="T68" t="s">
        <v>28</v>
      </c>
      <c r="V68" t="s">
        <v>28</v>
      </c>
      <c r="Y68" t="s">
        <v>28</v>
      </c>
      <c r="Z68" t="s">
        <v>28</v>
      </c>
      <c r="AB68" t="s">
        <v>180</v>
      </c>
      <c r="AC68" t="s">
        <v>34</v>
      </c>
      <c r="AD68" t="s">
        <v>180</v>
      </c>
      <c r="AE68" t="s">
        <v>180</v>
      </c>
      <c r="AF68" t="s">
        <v>180</v>
      </c>
      <c r="AG68" t="s">
        <v>180</v>
      </c>
      <c r="AH68" t="s">
        <v>180</v>
      </c>
      <c r="AI68" t="s">
        <v>180</v>
      </c>
      <c r="AJ68" t="s">
        <v>180</v>
      </c>
      <c r="AK68" t="s">
        <v>180</v>
      </c>
      <c r="AL68" t="s">
        <v>180</v>
      </c>
      <c r="AQ68" t="s">
        <v>34</v>
      </c>
      <c r="AR68" t="s">
        <v>181</v>
      </c>
      <c r="AU68" t="s">
        <v>181</v>
      </c>
      <c r="AW68" t="s">
        <v>30</v>
      </c>
      <c r="AX68" t="s">
        <v>243</v>
      </c>
      <c r="AY68" t="s">
        <v>68</v>
      </c>
      <c r="AZ68">
        <v>600</v>
      </c>
      <c r="BA68">
        <v>100</v>
      </c>
      <c r="BB68">
        <v>8</v>
      </c>
      <c r="BC68">
        <f t="shared" si="1"/>
        <v>4</v>
      </c>
      <c r="BD68">
        <v>0</v>
      </c>
      <c r="BE68">
        <v>0</v>
      </c>
      <c r="BF68">
        <v>1</v>
      </c>
      <c r="BG68" t="s">
        <v>69</v>
      </c>
      <c r="BH68">
        <v>6</v>
      </c>
      <c r="BI68">
        <v>2</v>
      </c>
      <c r="BJ68">
        <v>3</v>
      </c>
      <c r="BK68">
        <v>7</v>
      </c>
      <c r="BL68">
        <v>1</v>
      </c>
      <c r="BM68">
        <v>6</v>
      </c>
      <c r="BN68">
        <v>0</v>
      </c>
      <c r="BO68">
        <v>5</v>
      </c>
      <c r="BP68">
        <v>15</v>
      </c>
      <c r="BQ68">
        <v>0</v>
      </c>
      <c r="BR68">
        <v>0</v>
      </c>
      <c r="BS68">
        <v>1</v>
      </c>
      <c r="BT68">
        <v>0</v>
      </c>
      <c r="BU68">
        <v>1</v>
      </c>
      <c r="BV68">
        <v>1</v>
      </c>
      <c r="BW68">
        <v>0</v>
      </c>
      <c r="BX68">
        <v>0</v>
      </c>
      <c r="BY68">
        <v>0</v>
      </c>
      <c r="BZ68">
        <v>0</v>
      </c>
    </row>
    <row r="69" spans="1:78" x14ac:dyDescent="0.25">
      <c r="A69" t="s">
        <v>182</v>
      </c>
      <c r="B69" t="s">
        <v>245</v>
      </c>
      <c r="D69" t="s">
        <v>239</v>
      </c>
      <c r="E69" t="s">
        <v>30</v>
      </c>
      <c r="F69" t="s">
        <v>30</v>
      </c>
      <c r="G69" t="s">
        <v>9</v>
      </c>
      <c r="H69" t="s">
        <v>10</v>
      </c>
      <c r="I69">
        <v>10</v>
      </c>
      <c r="J69" t="s">
        <v>28</v>
      </c>
      <c r="L69" t="s">
        <v>28</v>
      </c>
      <c r="N69" t="s">
        <v>28</v>
      </c>
      <c r="P69" t="s">
        <v>28</v>
      </c>
      <c r="R69" t="s">
        <v>28</v>
      </c>
      <c r="T69" t="s">
        <v>28</v>
      </c>
      <c r="V69" t="s">
        <v>37</v>
      </c>
      <c r="W69" t="s">
        <v>36</v>
      </c>
      <c r="X69">
        <v>20</v>
      </c>
      <c r="Y69" t="s">
        <v>28</v>
      </c>
      <c r="Z69" t="s">
        <v>28</v>
      </c>
      <c r="AB69" t="s">
        <v>180</v>
      </c>
      <c r="AC69" t="s">
        <v>34</v>
      </c>
      <c r="AD69" t="s">
        <v>180</v>
      </c>
      <c r="AE69" t="s">
        <v>180</v>
      </c>
      <c r="AF69" t="s">
        <v>180</v>
      </c>
      <c r="AG69" t="s">
        <v>180</v>
      </c>
      <c r="AH69" t="s">
        <v>180</v>
      </c>
      <c r="AI69" t="s">
        <v>180</v>
      </c>
      <c r="AJ69" t="s">
        <v>180</v>
      </c>
      <c r="AK69" t="s">
        <v>180</v>
      </c>
      <c r="AL69" t="s">
        <v>180</v>
      </c>
      <c r="AN69" t="s">
        <v>34</v>
      </c>
      <c r="AQ69" t="s">
        <v>34</v>
      </c>
      <c r="AR69" t="s">
        <v>181</v>
      </c>
      <c r="AU69" t="s">
        <v>180</v>
      </c>
      <c r="AW69" t="s">
        <v>34</v>
      </c>
      <c r="AX69" t="s">
        <v>28</v>
      </c>
      <c r="AY69" t="s">
        <v>73</v>
      </c>
      <c r="AZ69">
        <v>600</v>
      </c>
      <c r="BA69">
        <v>100</v>
      </c>
      <c r="BB69">
        <v>5</v>
      </c>
      <c r="BC69">
        <f t="shared" si="1"/>
        <v>1</v>
      </c>
      <c r="BD69">
        <v>0</v>
      </c>
      <c r="BE69">
        <v>0</v>
      </c>
      <c r="BF69">
        <v>1</v>
      </c>
      <c r="BG69" t="s">
        <v>69</v>
      </c>
      <c r="BH69">
        <v>6</v>
      </c>
      <c r="BI69">
        <v>3</v>
      </c>
      <c r="BJ69">
        <v>3</v>
      </c>
      <c r="BK69">
        <v>7</v>
      </c>
      <c r="BL69">
        <v>1</v>
      </c>
      <c r="BM69">
        <v>6</v>
      </c>
      <c r="BN69">
        <v>0</v>
      </c>
      <c r="BO69">
        <v>5</v>
      </c>
      <c r="BP69">
        <v>15</v>
      </c>
      <c r="BQ69">
        <v>0</v>
      </c>
      <c r="BR69">
        <v>0</v>
      </c>
      <c r="BS69">
        <v>1</v>
      </c>
      <c r="BT69">
        <v>0</v>
      </c>
      <c r="BU69">
        <v>1</v>
      </c>
      <c r="BV69">
        <v>1</v>
      </c>
      <c r="BW69">
        <v>1</v>
      </c>
      <c r="BX69">
        <v>0</v>
      </c>
      <c r="BY69">
        <v>0</v>
      </c>
      <c r="BZ69">
        <v>0</v>
      </c>
    </row>
    <row r="70" spans="1:78" x14ac:dyDescent="0.25">
      <c r="A70" t="s">
        <v>182</v>
      </c>
      <c r="B70" t="s">
        <v>245</v>
      </c>
      <c r="D70" t="s">
        <v>178</v>
      </c>
      <c r="E70" t="s">
        <v>30</v>
      </c>
      <c r="F70" t="s">
        <v>30</v>
      </c>
      <c r="G70" t="s">
        <v>9</v>
      </c>
      <c r="H70" t="s">
        <v>13</v>
      </c>
      <c r="I70">
        <v>10</v>
      </c>
      <c r="J70" t="s">
        <v>179</v>
      </c>
      <c r="K70">
        <v>35</v>
      </c>
      <c r="L70" t="s">
        <v>28</v>
      </c>
      <c r="N70" t="s">
        <v>28</v>
      </c>
      <c r="P70" t="s">
        <v>28</v>
      </c>
      <c r="R70" t="s">
        <v>28</v>
      </c>
      <c r="T70" t="s">
        <v>28</v>
      </c>
      <c r="V70" t="s">
        <v>28</v>
      </c>
      <c r="W70" t="s">
        <v>38</v>
      </c>
      <c r="X70">
        <v>30</v>
      </c>
      <c r="Y70" t="s">
        <v>28</v>
      </c>
      <c r="Z70" t="s">
        <v>28</v>
      </c>
      <c r="AB70" t="s">
        <v>180</v>
      </c>
      <c r="AC70" t="s">
        <v>34</v>
      </c>
      <c r="AD70" t="s">
        <v>180</v>
      </c>
      <c r="AE70" t="s">
        <v>180</v>
      </c>
      <c r="AF70" t="s">
        <v>180</v>
      </c>
      <c r="AG70" t="s">
        <v>180</v>
      </c>
      <c r="AH70" t="s">
        <v>180</v>
      </c>
      <c r="AI70" t="s">
        <v>180</v>
      </c>
      <c r="AJ70" t="s">
        <v>180</v>
      </c>
      <c r="AK70" t="s">
        <v>180</v>
      </c>
      <c r="AL70" t="s">
        <v>180</v>
      </c>
      <c r="AQ70" t="s">
        <v>34</v>
      </c>
      <c r="AR70" t="s">
        <v>181</v>
      </c>
      <c r="AU70" t="s">
        <v>181</v>
      </c>
      <c r="AW70" t="s">
        <v>30</v>
      </c>
      <c r="AX70" t="s">
        <v>32</v>
      </c>
      <c r="AY70" t="s">
        <v>73</v>
      </c>
      <c r="AZ70">
        <v>600</v>
      </c>
      <c r="BA70">
        <v>100</v>
      </c>
      <c r="BB70">
        <v>7</v>
      </c>
      <c r="BC70">
        <f t="shared" si="1"/>
        <v>3</v>
      </c>
      <c r="BD70">
        <v>0</v>
      </c>
      <c r="BE70">
        <v>0</v>
      </c>
      <c r="BF70">
        <v>1</v>
      </c>
      <c r="BG70" t="s">
        <v>69</v>
      </c>
      <c r="BH70">
        <v>6</v>
      </c>
      <c r="BI70">
        <v>6</v>
      </c>
      <c r="BJ70">
        <v>3</v>
      </c>
      <c r="BK70">
        <v>7</v>
      </c>
      <c r="BL70">
        <v>1</v>
      </c>
      <c r="BM70">
        <v>6</v>
      </c>
      <c r="BN70">
        <v>0</v>
      </c>
      <c r="BO70">
        <v>5</v>
      </c>
      <c r="BP70">
        <v>15</v>
      </c>
      <c r="BQ70">
        <v>0</v>
      </c>
      <c r="BR70">
        <v>0</v>
      </c>
      <c r="BS70">
        <v>1</v>
      </c>
      <c r="BT70">
        <v>0</v>
      </c>
      <c r="BU70">
        <v>1</v>
      </c>
      <c r="BV70">
        <v>1</v>
      </c>
      <c r="BW70">
        <v>1</v>
      </c>
      <c r="BX70">
        <v>0</v>
      </c>
      <c r="BY70">
        <v>0</v>
      </c>
      <c r="BZ70">
        <v>0</v>
      </c>
    </row>
    <row r="71" spans="1:78" x14ac:dyDescent="0.25">
      <c r="A71" t="s">
        <v>182</v>
      </c>
      <c r="B71" t="s">
        <v>245</v>
      </c>
      <c r="D71" t="s">
        <v>183</v>
      </c>
      <c r="E71" t="s">
        <v>30</v>
      </c>
      <c r="F71" t="s">
        <v>30</v>
      </c>
      <c r="G71" t="s">
        <v>9</v>
      </c>
      <c r="H71" t="s">
        <v>13</v>
      </c>
      <c r="I71">
        <v>10</v>
      </c>
      <c r="J71" t="s">
        <v>28</v>
      </c>
      <c r="L71" t="s">
        <v>28</v>
      </c>
      <c r="N71" t="s">
        <v>28</v>
      </c>
      <c r="P71" t="s">
        <v>28</v>
      </c>
      <c r="R71" t="s">
        <v>28</v>
      </c>
      <c r="T71" t="s">
        <v>28</v>
      </c>
      <c r="V71" t="s">
        <v>37</v>
      </c>
      <c r="W71" t="s">
        <v>39</v>
      </c>
      <c r="X71">
        <v>30</v>
      </c>
      <c r="Y71" t="s">
        <v>28</v>
      </c>
      <c r="Z71" t="s">
        <v>28</v>
      </c>
      <c r="AB71" t="s">
        <v>180</v>
      </c>
      <c r="AC71" t="s">
        <v>34</v>
      </c>
      <c r="AD71" t="s">
        <v>180</v>
      </c>
      <c r="AE71" t="s">
        <v>180</v>
      </c>
      <c r="AF71" t="s">
        <v>180</v>
      </c>
      <c r="AG71" t="s">
        <v>180</v>
      </c>
      <c r="AH71" t="s">
        <v>180</v>
      </c>
      <c r="AI71" t="s">
        <v>180</v>
      </c>
      <c r="AJ71" t="s">
        <v>180</v>
      </c>
      <c r="AK71" t="s">
        <v>180</v>
      </c>
      <c r="AL71" t="s">
        <v>180</v>
      </c>
      <c r="AN71" t="s">
        <v>34</v>
      </c>
      <c r="AQ71" t="s">
        <v>34</v>
      </c>
      <c r="AR71" t="s">
        <v>181</v>
      </c>
      <c r="AU71" t="s">
        <v>180</v>
      </c>
      <c r="AW71" t="s">
        <v>34</v>
      </c>
      <c r="AX71" t="s">
        <v>32</v>
      </c>
      <c r="AY71" t="s">
        <v>70</v>
      </c>
      <c r="AZ71">
        <v>600</v>
      </c>
      <c r="BA71">
        <v>100</v>
      </c>
      <c r="BB71">
        <v>4</v>
      </c>
      <c r="BC71">
        <f t="shared" si="1"/>
        <v>0</v>
      </c>
      <c r="BD71">
        <v>0</v>
      </c>
      <c r="BE71">
        <v>0</v>
      </c>
      <c r="BF71">
        <v>1</v>
      </c>
      <c r="BG71" t="s">
        <v>69</v>
      </c>
      <c r="BH71">
        <v>6</v>
      </c>
      <c r="BI71">
        <v>2</v>
      </c>
      <c r="BJ71">
        <v>3</v>
      </c>
      <c r="BK71">
        <v>7</v>
      </c>
      <c r="BL71">
        <v>1</v>
      </c>
      <c r="BM71">
        <v>6</v>
      </c>
      <c r="BN71">
        <v>0</v>
      </c>
      <c r="BO71">
        <v>5</v>
      </c>
      <c r="BP71">
        <v>15</v>
      </c>
      <c r="BQ71">
        <v>0</v>
      </c>
      <c r="BR71">
        <v>0</v>
      </c>
      <c r="BS71">
        <v>1</v>
      </c>
      <c r="BT71">
        <v>0</v>
      </c>
      <c r="BU71">
        <v>1</v>
      </c>
      <c r="BV71">
        <v>1</v>
      </c>
      <c r="BW71">
        <v>1</v>
      </c>
      <c r="BX71">
        <v>0</v>
      </c>
      <c r="BY71">
        <v>0</v>
      </c>
      <c r="BZ71">
        <v>0</v>
      </c>
    </row>
    <row r="72" spans="1:78" x14ac:dyDescent="0.25">
      <c r="A72" t="s">
        <v>182</v>
      </c>
      <c r="B72" t="s">
        <v>245</v>
      </c>
      <c r="D72" t="s">
        <v>240</v>
      </c>
      <c r="E72" t="s">
        <v>30</v>
      </c>
      <c r="F72" t="s">
        <v>34</v>
      </c>
      <c r="G72" t="s">
        <v>9</v>
      </c>
      <c r="H72" t="s">
        <v>13</v>
      </c>
      <c r="I72">
        <v>6</v>
      </c>
      <c r="J72" t="s">
        <v>179</v>
      </c>
      <c r="K72">
        <v>15</v>
      </c>
      <c r="L72" t="s">
        <v>28</v>
      </c>
      <c r="N72" t="s">
        <v>28</v>
      </c>
      <c r="P72" t="s">
        <v>28</v>
      </c>
      <c r="R72" t="s">
        <v>28</v>
      </c>
      <c r="T72" t="s">
        <v>28</v>
      </c>
      <c r="V72" t="s">
        <v>28</v>
      </c>
      <c r="W72" t="s">
        <v>15</v>
      </c>
      <c r="X72">
        <v>30</v>
      </c>
      <c r="Y72" t="s">
        <v>28</v>
      </c>
      <c r="Z72" t="s">
        <v>28</v>
      </c>
      <c r="AB72" t="s">
        <v>180</v>
      </c>
      <c r="AC72" t="s">
        <v>34</v>
      </c>
      <c r="AD72" t="s">
        <v>180</v>
      </c>
      <c r="AE72" t="s">
        <v>180</v>
      </c>
      <c r="AF72" t="s">
        <v>180</v>
      </c>
      <c r="AG72" t="s">
        <v>180</v>
      </c>
      <c r="AH72" t="s">
        <v>180</v>
      </c>
      <c r="AI72" t="s">
        <v>180</v>
      </c>
      <c r="AJ72" t="s">
        <v>180</v>
      </c>
      <c r="AK72" t="s">
        <v>180</v>
      </c>
      <c r="AL72" t="s">
        <v>180</v>
      </c>
      <c r="AQ72" t="s">
        <v>34</v>
      </c>
      <c r="AR72" t="s">
        <v>181</v>
      </c>
      <c r="AU72" t="s">
        <v>181</v>
      </c>
      <c r="AW72" t="s">
        <v>30</v>
      </c>
      <c r="AX72" t="s">
        <v>243</v>
      </c>
      <c r="AY72" t="s">
        <v>68</v>
      </c>
      <c r="AZ72">
        <v>600</v>
      </c>
      <c r="BA72">
        <v>100</v>
      </c>
      <c r="BB72">
        <v>7</v>
      </c>
      <c r="BC72">
        <f t="shared" si="1"/>
        <v>3</v>
      </c>
      <c r="BD72">
        <v>0</v>
      </c>
      <c r="BE72">
        <v>0</v>
      </c>
      <c r="BF72">
        <v>1</v>
      </c>
      <c r="BG72" t="s">
        <v>69</v>
      </c>
      <c r="BH72">
        <v>6</v>
      </c>
      <c r="BI72">
        <v>3</v>
      </c>
      <c r="BJ72">
        <v>3</v>
      </c>
      <c r="BK72">
        <v>7</v>
      </c>
      <c r="BL72">
        <v>1</v>
      </c>
      <c r="BM72">
        <v>6</v>
      </c>
      <c r="BN72">
        <v>0</v>
      </c>
      <c r="BO72">
        <v>5</v>
      </c>
      <c r="BP72">
        <v>15</v>
      </c>
      <c r="BQ72">
        <v>0</v>
      </c>
      <c r="BR72">
        <v>0</v>
      </c>
      <c r="BS72">
        <v>1</v>
      </c>
      <c r="BT72">
        <v>0</v>
      </c>
      <c r="BU72">
        <v>1</v>
      </c>
      <c r="BV72">
        <v>1</v>
      </c>
      <c r="BW72">
        <v>0</v>
      </c>
      <c r="BX72">
        <v>0</v>
      </c>
      <c r="BY72">
        <v>0</v>
      </c>
      <c r="BZ72">
        <v>0</v>
      </c>
    </row>
    <row r="73" spans="1:78" x14ac:dyDescent="0.25">
      <c r="A73" t="s">
        <v>182</v>
      </c>
      <c r="B73" t="s">
        <v>245</v>
      </c>
      <c r="D73" t="s">
        <v>239</v>
      </c>
      <c r="E73" t="s">
        <v>30</v>
      </c>
      <c r="F73" t="s">
        <v>30</v>
      </c>
      <c r="G73" t="s">
        <v>9</v>
      </c>
      <c r="H73" t="s">
        <v>13</v>
      </c>
      <c r="I73">
        <v>10</v>
      </c>
      <c r="J73" t="s">
        <v>28</v>
      </c>
      <c r="L73" t="s">
        <v>28</v>
      </c>
      <c r="N73" t="s">
        <v>28</v>
      </c>
      <c r="P73" t="s">
        <v>28</v>
      </c>
      <c r="R73" t="s">
        <v>28</v>
      </c>
      <c r="T73" t="s">
        <v>28</v>
      </c>
      <c r="V73" t="s">
        <v>37</v>
      </c>
      <c r="W73" t="s">
        <v>40</v>
      </c>
      <c r="X73">
        <v>20</v>
      </c>
      <c r="Y73" t="s">
        <v>28</v>
      </c>
      <c r="Z73" t="s">
        <v>28</v>
      </c>
      <c r="AB73" t="s">
        <v>180</v>
      </c>
      <c r="AC73" t="s">
        <v>34</v>
      </c>
      <c r="AD73" t="s">
        <v>180</v>
      </c>
      <c r="AE73" t="s">
        <v>180</v>
      </c>
      <c r="AF73" t="s">
        <v>180</v>
      </c>
      <c r="AG73" t="s">
        <v>180</v>
      </c>
      <c r="AH73" t="s">
        <v>180</v>
      </c>
      <c r="AI73" t="s">
        <v>180</v>
      </c>
      <c r="AJ73" t="s">
        <v>180</v>
      </c>
      <c r="AK73" t="s">
        <v>180</v>
      </c>
      <c r="AL73" t="s">
        <v>180</v>
      </c>
      <c r="AN73" t="s">
        <v>34</v>
      </c>
      <c r="AQ73" t="s">
        <v>34</v>
      </c>
      <c r="AR73" t="s">
        <v>181</v>
      </c>
      <c r="AU73" t="s">
        <v>180</v>
      </c>
      <c r="AW73" t="s">
        <v>34</v>
      </c>
      <c r="AX73" t="s">
        <v>28</v>
      </c>
      <c r="AY73" t="s">
        <v>73</v>
      </c>
      <c r="AZ73">
        <v>600</v>
      </c>
      <c r="BA73">
        <v>100</v>
      </c>
      <c r="BB73">
        <v>8</v>
      </c>
      <c r="BC73">
        <f t="shared" si="1"/>
        <v>4</v>
      </c>
      <c r="BD73">
        <v>0</v>
      </c>
      <c r="BE73">
        <v>0</v>
      </c>
      <c r="BF73">
        <v>1</v>
      </c>
      <c r="BG73" t="s">
        <v>69</v>
      </c>
      <c r="BH73">
        <v>6</v>
      </c>
      <c r="BI73">
        <v>6</v>
      </c>
      <c r="BJ73">
        <v>3</v>
      </c>
      <c r="BK73">
        <v>7</v>
      </c>
      <c r="BL73">
        <v>1</v>
      </c>
      <c r="BM73">
        <v>6</v>
      </c>
      <c r="BN73">
        <v>0</v>
      </c>
      <c r="BO73">
        <v>5</v>
      </c>
      <c r="BP73">
        <v>15</v>
      </c>
      <c r="BQ73">
        <v>0</v>
      </c>
      <c r="BR73">
        <v>0</v>
      </c>
      <c r="BS73">
        <v>1</v>
      </c>
      <c r="BT73">
        <v>0</v>
      </c>
      <c r="BU73">
        <v>1</v>
      </c>
      <c r="BV73">
        <v>1</v>
      </c>
      <c r="BW73">
        <v>1</v>
      </c>
      <c r="BX73">
        <v>0</v>
      </c>
      <c r="BY73">
        <v>0</v>
      </c>
      <c r="BZ73">
        <v>0</v>
      </c>
    </row>
    <row r="74" spans="1:78" x14ac:dyDescent="0.25">
      <c r="A74" t="s">
        <v>182</v>
      </c>
      <c r="B74" t="s">
        <v>245</v>
      </c>
      <c r="D74" t="s">
        <v>178</v>
      </c>
      <c r="E74" t="s">
        <v>30</v>
      </c>
      <c r="F74" t="s">
        <v>30</v>
      </c>
      <c r="G74" t="s">
        <v>9</v>
      </c>
      <c r="H74" t="s">
        <v>13</v>
      </c>
      <c r="I74">
        <v>10</v>
      </c>
      <c r="J74" t="s">
        <v>179</v>
      </c>
      <c r="K74">
        <v>30</v>
      </c>
      <c r="L74" t="s">
        <v>28</v>
      </c>
      <c r="N74" t="s">
        <v>28</v>
      </c>
      <c r="P74" t="s">
        <v>28</v>
      </c>
      <c r="R74" t="s">
        <v>28</v>
      </c>
      <c r="T74" t="s">
        <v>28</v>
      </c>
      <c r="V74" t="s">
        <v>28</v>
      </c>
      <c r="Y74" t="s">
        <v>28</v>
      </c>
      <c r="Z74" t="s">
        <v>28</v>
      </c>
      <c r="AB74" t="s">
        <v>180</v>
      </c>
      <c r="AC74" t="s">
        <v>34</v>
      </c>
      <c r="AD74" t="s">
        <v>180</v>
      </c>
      <c r="AE74" t="s">
        <v>180</v>
      </c>
      <c r="AF74" t="s">
        <v>180</v>
      </c>
      <c r="AG74" t="s">
        <v>180</v>
      </c>
      <c r="AH74" t="s">
        <v>180</v>
      </c>
      <c r="AI74" t="s">
        <v>180</v>
      </c>
      <c r="AJ74" t="s">
        <v>180</v>
      </c>
      <c r="AK74" t="s">
        <v>180</v>
      </c>
      <c r="AL74" t="s">
        <v>180</v>
      </c>
      <c r="AQ74" t="s">
        <v>34</v>
      </c>
      <c r="AR74" t="s">
        <v>181</v>
      </c>
      <c r="AU74" t="s">
        <v>181</v>
      </c>
      <c r="AW74" t="s">
        <v>30</v>
      </c>
      <c r="AX74" t="s">
        <v>32</v>
      </c>
      <c r="AY74" t="s">
        <v>73</v>
      </c>
      <c r="AZ74">
        <v>600</v>
      </c>
      <c r="BA74">
        <v>100</v>
      </c>
      <c r="BB74">
        <v>5</v>
      </c>
      <c r="BC74">
        <f t="shared" si="1"/>
        <v>1</v>
      </c>
      <c r="BD74">
        <v>0</v>
      </c>
      <c r="BE74">
        <v>0</v>
      </c>
      <c r="BF74">
        <v>1</v>
      </c>
      <c r="BG74" t="s">
        <v>69</v>
      </c>
      <c r="BH74">
        <v>6</v>
      </c>
      <c r="BI74">
        <v>2</v>
      </c>
      <c r="BJ74">
        <v>3</v>
      </c>
      <c r="BK74">
        <v>7</v>
      </c>
      <c r="BL74">
        <v>1</v>
      </c>
      <c r="BM74">
        <v>6</v>
      </c>
      <c r="BN74">
        <v>0</v>
      </c>
      <c r="BO74">
        <v>5</v>
      </c>
      <c r="BP74">
        <v>15</v>
      </c>
      <c r="BQ74">
        <v>0</v>
      </c>
      <c r="BR74">
        <v>0</v>
      </c>
      <c r="BS74">
        <v>1</v>
      </c>
      <c r="BT74">
        <v>0</v>
      </c>
      <c r="BU74">
        <v>1</v>
      </c>
      <c r="BV74">
        <v>1</v>
      </c>
      <c r="BW74">
        <v>1</v>
      </c>
      <c r="BX74">
        <v>0</v>
      </c>
      <c r="BY74">
        <v>0</v>
      </c>
      <c r="BZ74">
        <v>0</v>
      </c>
    </row>
    <row r="75" spans="1:78" x14ac:dyDescent="0.25">
      <c r="A75" t="s">
        <v>182</v>
      </c>
      <c r="B75" t="s">
        <v>245</v>
      </c>
      <c r="D75" t="s">
        <v>183</v>
      </c>
      <c r="E75" t="s">
        <v>30</v>
      </c>
      <c r="F75" t="s">
        <v>30</v>
      </c>
      <c r="G75" t="s">
        <v>9</v>
      </c>
      <c r="H75" t="s">
        <v>13</v>
      </c>
      <c r="I75">
        <v>10</v>
      </c>
      <c r="J75" t="s">
        <v>28</v>
      </c>
      <c r="L75" t="s">
        <v>28</v>
      </c>
      <c r="N75" t="s">
        <v>28</v>
      </c>
      <c r="P75" t="s">
        <v>28</v>
      </c>
      <c r="R75" t="s">
        <v>28</v>
      </c>
      <c r="T75" t="s">
        <v>28</v>
      </c>
      <c r="V75" t="s">
        <v>37</v>
      </c>
      <c r="W75" t="s">
        <v>36</v>
      </c>
      <c r="X75">
        <v>20</v>
      </c>
      <c r="Y75" t="s">
        <v>28</v>
      </c>
      <c r="Z75" t="s">
        <v>28</v>
      </c>
      <c r="AB75" t="s">
        <v>180</v>
      </c>
      <c r="AC75" t="s">
        <v>34</v>
      </c>
      <c r="AD75" t="s">
        <v>180</v>
      </c>
      <c r="AE75" t="s">
        <v>180</v>
      </c>
      <c r="AF75" t="s">
        <v>180</v>
      </c>
      <c r="AG75" t="s">
        <v>180</v>
      </c>
      <c r="AH75" t="s">
        <v>180</v>
      </c>
      <c r="AI75" t="s">
        <v>180</v>
      </c>
      <c r="AJ75" t="s">
        <v>180</v>
      </c>
      <c r="AK75" t="s">
        <v>180</v>
      </c>
      <c r="AL75" t="s">
        <v>180</v>
      </c>
      <c r="AN75" t="s">
        <v>256</v>
      </c>
      <c r="AO75">
        <v>1</v>
      </c>
      <c r="AQ75" t="s">
        <v>34</v>
      </c>
      <c r="AR75" t="s">
        <v>181</v>
      </c>
      <c r="AU75" t="s">
        <v>180</v>
      </c>
      <c r="AW75" t="s">
        <v>34</v>
      </c>
      <c r="AX75" t="s">
        <v>32</v>
      </c>
      <c r="AY75" t="s">
        <v>70</v>
      </c>
      <c r="AZ75">
        <v>600</v>
      </c>
      <c r="BA75">
        <v>100</v>
      </c>
      <c r="BB75">
        <v>7</v>
      </c>
      <c r="BC75">
        <f t="shared" si="1"/>
        <v>3</v>
      </c>
      <c r="BD75">
        <v>0</v>
      </c>
      <c r="BE75">
        <v>0</v>
      </c>
      <c r="BF75">
        <v>1</v>
      </c>
      <c r="BG75" t="s">
        <v>69</v>
      </c>
      <c r="BH75">
        <v>6</v>
      </c>
      <c r="BI75">
        <v>3</v>
      </c>
      <c r="BJ75">
        <v>3</v>
      </c>
      <c r="BK75">
        <v>7</v>
      </c>
      <c r="BL75">
        <v>1</v>
      </c>
      <c r="BM75">
        <v>6</v>
      </c>
      <c r="BN75">
        <v>0</v>
      </c>
      <c r="BO75">
        <v>5</v>
      </c>
      <c r="BP75">
        <v>15</v>
      </c>
      <c r="BQ75">
        <v>0</v>
      </c>
      <c r="BR75">
        <v>0</v>
      </c>
      <c r="BS75">
        <v>1</v>
      </c>
      <c r="BT75">
        <v>0</v>
      </c>
      <c r="BU75">
        <v>1</v>
      </c>
      <c r="BV75">
        <v>1</v>
      </c>
      <c r="BW75">
        <v>1</v>
      </c>
      <c r="BX75">
        <v>0</v>
      </c>
      <c r="BY75">
        <v>0</v>
      </c>
      <c r="BZ75">
        <v>0</v>
      </c>
    </row>
    <row r="76" spans="1:78" x14ac:dyDescent="0.25">
      <c r="A76" t="s">
        <v>182</v>
      </c>
      <c r="B76" t="s">
        <v>245</v>
      </c>
      <c r="D76" t="s">
        <v>240</v>
      </c>
      <c r="E76" t="s">
        <v>30</v>
      </c>
      <c r="F76" t="s">
        <v>34</v>
      </c>
      <c r="G76" t="s">
        <v>9</v>
      </c>
      <c r="H76" t="s">
        <v>10</v>
      </c>
      <c r="I76">
        <v>6</v>
      </c>
      <c r="J76" t="s">
        <v>179</v>
      </c>
      <c r="K76">
        <v>30</v>
      </c>
      <c r="L76" t="s">
        <v>28</v>
      </c>
      <c r="N76" t="s">
        <v>28</v>
      </c>
      <c r="P76" t="s">
        <v>28</v>
      </c>
      <c r="R76" t="s">
        <v>28</v>
      </c>
      <c r="T76" t="s">
        <v>28</v>
      </c>
      <c r="V76" t="s">
        <v>28</v>
      </c>
      <c r="W76" t="s">
        <v>38</v>
      </c>
      <c r="X76">
        <v>30</v>
      </c>
      <c r="Y76" t="s">
        <v>28</v>
      </c>
      <c r="Z76" t="s">
        <v>28</v>
      </c>
      <c r="AB76" t="s">
        <v>180</v>
      </c>
      <c r="AC76" t="s">
        <v>34</v>
      </c>
      <c r="AD76" t="s">
        <v>180</v>
      </c>
      <c r="AE76" t="s">
        <v>180</v>
      </c>
      <c r="AF76" t="s">
        <v>180</v>
      </c>
      <c r="AG76" t="s">
        <v>180</v>
      </c>
      <c r="AH76" t="s">
        <v>180</v>
      </c>
      <c r="AI76" t="s">
        <v>180</v>
      </c>
      <c r="AJ76" t="s">
        <v>180</v>
      </c>
      <c r="AK76" t="s">
        <v>180</v>
      </c>
      <c r="AL76" t="s">
        <v>180</v>
      </c>
      <c r="AQ76" t="s">
        <v>34</v>
      </c>
      <c r="AR76" t="s">
        <v>181</v>
      </c>
      <c r="AU76" t="s">
        <v>181</v>
      </c>
      <c r="AW76" t="s">
        <v>30</v>
      </c>
      <c r="AX76" t="s">
        <v>243</v>
      </c>
      <c r="AY76" t="s">
        <v>68</v>
      </c>
      <c r="AZ76">
        <v>600</v>
      </c>
      <c r="BA76">
        <v>100</v>
      </c>
      <c r="BB76">
        <v>4</v>
      </c>
      <c r="BC76">
        <f t="shared" si="1"/>
        <v>0</v>
      </c>
      <c r="BD76">
        <v>0</v>
      </c>
      <c r="BE76">
        <v>0</v>
      </c>
      <c r="BF76">
        <v>1</v>
      </c>
      <c r="BG76" t="s">
        <v>69</v>
      </c>
      <c r="BH76">
        <v>6</v>
      </c>
      <c r="BI76">
        <v>6</v>
      </c>
      <c r="BJ76">
        <v>3</v>
      </c>
      <c r="BK76">
        <v>7</v>
      </c>
      <c r="BL76">
        <v>1</v>
      </c>
      <c r="BM76">
        <v>6</v>
      </c>
      <c r="BN76">
        <v>0</v>
      </c>
      <c r="BO76">
        <v>5</v>
      </c>
      <c r="BP76">
        <v>15</v>
      </c>
      <c r="BQ76">
        <v>0</v>
      </c>
      <c r="BR76">
        <v>0</v>
      </c>
      <c r="BS76">
        <v>1</v>
      </c>
      <c r="BT76">
        <v>0</v>
      </c>
      <c r="BU76">
        <v>1</v>
      </c>
      <c r="BV76">
        <v>1</v>
      </c>
      <c r="BW76">
        <v>0</v>
      </c>
      <c r="BX76">
        <v>0</v>
      </c>
      <c r="BY76">
        <v>0</v>
      </c>
      <c r="BZ76">
        <v>0</v>
      </c>
    </row>
    <row r="77" spans="1:78" x14ac:dyDescent="0.25">
      <c r="A77" t="s">
        <v>182</v>
      </c>
      <c r="B77" t="s">
        <v>245</v>
      </c>
      <c r="D77" t="s">
        <v>239</v>
      </c>
      <c r="E77" t="s">
        <v>30</v>
      </c>
      <c r="F77" t="s">
        <v>30</v>
      </c>
      <c r="G77" t="s">
        <v>9</v>
      </c>
      <c r="H77" t="s">
        <v>13</v>
      </c>
      <c r="I77">
        <v>10</v>
      </c>
      <c r="J77" t="s">
        <v>28</v>
      </c>
      <c r="L77" t="s">
        <v>28</v>
      </c>
      <c r="N77" t="s">
        <v>28</v>
      </c>
      <c r="P77" t="s">
        <v>28</v>
      </c>
      <c r="R77" t="s">
        <v>28</v>
      </c>
      <c r="T77" t="s">
        <v>28</v>
      </c>
      <c r="V77" t="s">
        <v>37</v>
      </c>
      <c r="W77" t="s">
        <v>39</v>
      </c>
      <c r="X77">
        <v>30</v>
      </c>
      <c r="Y77" t="s">
        <v>28</v>
      </c>
      <c r="Z77" t="s">
        <v>28</v>
      </c>
      <c r="AB77" t="s">
        <v>180</v>
      </c>
      <c r="AC77" t="s">
        <v>34</v>
      </c>
      <c r="AD77" t="s">
        <v>180</v>
      </c>
      <c r="AE77" t="s">
        <v>180</v>
      </c>
      <c r="AF77" t="s">
        <v>180</v>
      </c>
      <c r="AG77" t="s">
        <v>180</v>
      </c>
      <c r="AH77" t="s">
        <v>180</v>
      </c>
      <c r="AI77" t="s">
        <v>180</v>
      </c>
      <c r="AJ77" t="s">
        <v>180</v>
      </c>
      <c r="AK77" t="s">
        <v>180</v>
      </c>
      <c r="AL77" t="s">
        <v>180</v>
      </c>
      <c r="AN77" t="s">
        <v>256</v>
      </c>
      <c r="AO77">
        <v>1</v>
      </c>
      <c r="AQ77" t="s">
        <v>34</v>
      </c>
      <c r="AR77" t="s">
        <v>181</v>
      </c>
      <c r="AU77" t="s">
        <v>180</v>
      </c>
      <c r="AW77" t="s">
        <v>34</v>
      </c>
      <c r="AX77" t="s">
        <v>28</v>
      </c>
      <c r="AY77" t="s">
        <v>73</v>
      </c>
      <c r="AZ77">
        <v>600</v>
      </c>
      <c r="BA77">
        <v>100</v>
      </c>
      <c r="BB77">
        <v>7</v>
      </c>
      <c r="BC77">
        <f t="shared" si="1"/>
        <v>3</v>
      </c>
      <c r="BD77">
        <v>0</v>
      </c>
      <c r="BE77">
        <v>0</v>
      </c>
      <c r="BF77">
        <v>1</v>
      </c>
      <c r="BG77" t="s">
        <v>69</v>
      </c>
      <c r="BH77">
        <v>6</v>
      </c>
      <c r="BI77">
        <v>2</v>
      </c>
      <c r="BJ77">
        <v>3</v>
      </c>
      <c r="BK77">
        <v>7</v>
      </c>
      <c r="BL77">
        <v>1</v>
      </c>
      <c r="BM77">
        <v>6</v>
      </c>
      <c r="BN77">
        <v>0</v>
      </c>
      <c r="BO77">
        <v>5</v>
      </c>
      <c r="BP77">
        <v>15</v>
      </c>
      <c r="BQ77">
        <v>0</v>
      </c>
      <c r="BR77">
        <v>0</v>
      </c>
      <c r="BS77">
        <v>1</v>
      </c>
      <c r="BT77">
        <v>0</v>
      </c>
      <c r="BU77">
        <v>1</v>
      </c>
      <c r="BV77">
        <v>1</v>
      </c>
      <c r="BW77">
        <v>1</v>
      </c>
      <c r="BX77">
        <v>0</v>
      </c>
      <c r="BY77">
        <v>0</v>
      </c>
      <c r="BZ77">
        <v>0</v>
      </c>
    </row>
    <row r="78" spans="1:78" x14ac:dyDescent="0.25">
      <c r="A78" t="s">
        <v>182</v>
      </c>
      <c r="B78" t="s">
        <v>245</v>
      </c>
      <c r="D78" t="s">
        <v>178</v>
      </c>
      <c r="E78" t="s">
        <v>30</v>
      </c>
      <c r="F78" t="s">
        <v>30</v>
      </c>
      <c r="G78" t="s">
        <v>9</v>
      </c>
      <c r="H78" t="s">
        <v>13</v>
      </c>
      <c r="I78">
        <v>10</v>
      </c>
      <c r="J78" t="s">
        <v>179</v>
      </c>
      <c r="K78">
        <v>20</v>
      </c>
      <c r="L78" t="s">
        <v>28</v>
      </c>
      <c r="N78" t="s">
        <v>28</v>
      </c>
      <c r="P78" t="s">
        <v>28</v>
      </c>
      <c r="R78" t="s">
        <v>28</v>
      </c>
      <c r="T78" t="s">
        <v>28</v>
      </c>
      <c r="V78" t="s">
        <v>28</v>
      </c>
      <c r="W78" t="s">
        <v>15</v>
      </c>
      <c r="X78">
        <v>30</v>
      </c>
      <c r="Y78" t="s">
        <v>28</v>
      </c>
      <c r="Z78" t="s">
        <v>28</v>
      </c>
      <c r="AB78" t="s">
        <v>180</v>
      </c>
      <c r="AC78" t="s">
        <v>34</v>
      </c>
      <c r="AD78" t="s">
        <v>180</v>
      </c>
      <c r="AE78" t="s">
        <v>180</v>
      </c>
      <c r="AF78" t="s">
        <v>180</v>
      </c>
      <c r="AG78" t="s">
        <v>180</v>
      </c>
      <c r="AH78" t="s">
        <v>180</v>
      </c>
      <c r="AI78" t="s">
        <v>180</v>
      </c>
      <c r="AJ78" t="s">
        <v>180</v>
      </c>
      <c r="AK78" t="s">
        <v>180</v>
      </c>
      <c r="AL78" t="s">
        <v>180</v>
      </c>
      <c r="AQ78" t="s">
        <v>34</v>
      </c>
      <c r="AR78" t="s">
        <v>181</v>
      </c>
      <c r="AU78" t="s">
        <v>181</v>
      </c>
      <c r="AW78" t="s">
        <v>30</v>
      </c>
      <c r="AX78" t="s">
        <v>32</v>
      </c>
      <c r="AY78" t="s">
        <v>73</v>
      </c>
      <c r="AZ78">
        <v>600</v>
      </c>
      <c r="BA78">
        <v>100</v>
      </c>
      <c r="BB78">
        <v>8</v>
      </c>
      <c r="BC78">
        <f t="shared" si="1"/>
        <v>4</v>
      </c>
      <c r="BD78">
        <v>0</v>
      </c>
      <c r="BE78">
        <v>0</v>
      </c>
      <c r="BF78">
        <v>1</v>
      </c>
      <c r="BG78" t="s">
        <v>69</v>
      </c>
      <c r="BH78">
        <v>6</v>
      </c>
      <c r="BI78">
        <v>3</v>
      </c>
      <c r="BJ78">
        <v>3</v>
      </c>
      <c r="BK78">
        <v>7</v>
      </c>
      <c r="BL78">
        <v>1</v>
      </c>
      <c r="BM78">
        <v>6</v>
      </c>
      <c r="BN78">
        <v>0</v>
      </c>
      <c r="BO78">
        <v>5</v>
      </c>
      <c r="BP78">
        <v>15</v>
      </c>
      <c r="BQ78">
        <v>0</v>
      </c>
      <c r="BR78">
        <v>0</v>
      </c>
      <c r="BS78">
        <v>1</v>
      </c>
      <c r="BT78">
        <v>0</v>
      </c>
      <c r="BU78">
        <v>1</v>
      </c>
      <c r="BV78">
        <v>1</v>
      </c>
      <c r="BW78">
        <v>1</v>
      </c>
      <c r="BX78">
        <v>0</v>
      </c>
      <c r="BY78">
        <v>0</v>
      </c>
      <c r="BZ78">
        <v>0</v>
      </c>
    </row>
    <row r="79" spans="1:78" x14ac:dyDescent="0.25">
      <c r="A79" t="s">
        <v>182</v>
      </c>
      <c r="B79" t="s">
        <v>245</v>
      </c>
      <c r="D79" t="s">
        <v>183</v>
      </c>
      <c r="E79" t="s">
        <v>30</v>
      </c>
      <c r="F79" t="s">
        <v>30</v>
      </c>
      <c r="G79" t="s">
        <v>9</v>
      </c>
      <c r="H79" t="s">
        <v>13</v>
      </c>
      <c r="I79">
        <v>10</v>
      </c>
      <c r="J79" t="s">
        <v>28</v>
      </c>
      <c r="L79" t="s">
        <v>28</v>
      </c>
      <c r="N79" t="s">
        <v>28</v>
      </c>
      <c r="P79" t="s">
        <v>28</v>
      </c>
      <c r="R79" t="s">
        <v>28</v>
      </c>
      <c r="T79" t="s">
        <v>28</v>
      </c>
      <c r="V79" t="s">
        <v>37</v>
      </c>
      <c r="W79" t="s">
        <v>40</v>
      </c>
      <c r="X79">
        <v>20</v>
      </c>
      <c r="Y79" t="s">
        <v>28</v>
      </c>
      <c r="Z79" t="s">
        <v>28</v>
      </c>
      <c r="AB79" t="s">
        <v>180</v>
      </c>
      <c r="AC79" t="s">
        <v>34</v>
      </c>
      <c r="AD79" t="s">
        <v>180</v>
      </c>
      <c r="AE79" t="s">
        <v>180</v>
      </c>
      <c r="AF79" t="s">
        <v>180</v>
      </c>
      <c r="AG79" t="s">
        <v>180</v>
      </c>
      <c r="AH79" t="s">
        <v>180</v>
      </c>
      <c r="AI79" t="s">
        <v>180</v>
      </c>
      <c r="AJ79" t="s">
        <v>180</v>
      </c>
      <c r="AK79" t="s">
        <v>180</v>
      </c>
      <c r="AL79" t="s">
        <v>180</v>
      </c>
      <c r="AN79" t="s">
        <v>256</v>
      </c>
      <c r="AO79">
        <v>1</v>
      </c>
      <c r="AQ79" t="s">
        <v>34</v>
      </c>
      <c r="AR79" t="s">
        <v>181</v>
      </c>
      <c r="AU79" t="s">
        <v>180</v>
      </c>
      <c r="AW79" t="s">
        <v>34</v>
      </c>
      <c r="AX79" t="s">
        <v>32</v>
      </c>
      <c r="AY79" t="s">
        <v>70</v>
      </c>
      <c r="AZ79">
        <v>600</v>
      </c>
      <c r="BA79">
        <v>100</v>
      </c>
      <c r="BB79">
        <v>5</v>
      </c>
      <c r="BC79">
        <f t="shared" si="1"/>
        <v>1</v>
      </c>
      <c r="BD79">
        <v>0</v>
      </c>
      <c r="BE79">
        <v>0</v>
      </c>
      <c r="BF79">
        <v>1</v>
      </c>
      <c r="BG79" t="s">
        <v>69</v>
      </c>
      <c r="BH79">
        <v>6</v>
      </c>
      <c r="BI79">
        <v>6</v>
      </c>
      <c r="BJ79">
        <v>3</v>
      </c>
      <c r="BK79">
        <v>7</v>
      </c>
      <c r="BL79">
        <v>1</v>
      </c>
      <c r="BM79">
        <v>6</v>
      </c>
      <c r="BN79">
        <v>0</v>
      </c>
      <c r="BO79">
        <v>5</v>
      </c>
      <c r="BP79">
        <v>15</v>
      </c>
      <c r="BQ79">
        <v>0</v>
      </c>
      <c r="BR79">
        <v>0</v>
      </c>
      <c r="BS79">
        <v>1</v>
      </c>
      <c r="BT79">
        <v>0</v>
      </c>
      <c r="BU79">
        <v>1</v>
      </c>
      <c r="BV79">
        <v>1</v>
      </c>
      <c r="BW79">
        <v>1</v>
      </c>
      <c r="BX79">
        <v>0</v>
      </c>
      <c r="BY79">
        <v>0</v>
      </c>
      <c r="BZ79">
        <v>0</v>
      </c>
    </row>
    <row r="80" spans="1:78" x14ac:dyDescent="0.25">
      <c r="A80" t="s">
        <v>182</v>
      </c>
      <c r="B80" t="s">
        <v>245</v>
      </c>
      <c r="D80" t="s">
        <v>240</v>
      </c>
      <c r="E80" t="s">
        <v>30</v>
      </c>
      <c r="F80" t="s">
        <v>34</v>
      </c>
      <c r="G80" t="s">
        <v>9</v>
      </c>
      <c r="H80" t="s">
        <v>13</v>
      </c>
      <c r="I80">
        <v>6</v>
      </c>
      <c r="J80" t="s">
        <v>179</v>
      </c>
      <c r="K80">
        <v>15</v>
      </c>
      <c r="L80" t="s">
        <v>28</v>
      </c>
      <c r="N80" t="s">
        <v>28</v>
      </c>
      <c r="P80" t="s">
        <v>28</v>
      </c>
      <c r="R80" t="s">
        <v>28</v>
      </c>
      <c r="T80" t="s">
        <v>28</v>
      </c>
      <c r="V80" t="s">
        <v>28</v>
      </c>
      <c r="Y80" t="s">
        <v>28</v>
      </c>
      <c r="Z80" t="s">
        <v>28</v>
      </c>
      <c r="AB80" t="s">
        <v>180</v>
      </c>
      <c r="AC80" t="s">
        <v>34</v>
      </c>
      <c r="AD80" t="s">
        <v>180</v>
      </c>
      <c r="AE80" t="s">
        <v>180</v>
      </c>
      <c r="AF80" t="s">
        <v>180</v>
      </c>
      <c r="AG80" t="s">
        <v>180</v>
      </c>
      <c r="AH80" t="s">
        <v>180</v>
      </c>
      <c r="AI80" t="s">
        <v>180</v>
      </c>
      <c r="AJ80" t="s">
        <v>180</v>
      </c>
      <c r="AK80" t="s">
        <v>180</v>
      </c>
      <c r="AL80" t="s">
        <v>180</v>
      </c>
      <c r="AQ80" t="s">
        <v>34</v>
      </c>
      <c r="AR80" t="s">
        <v>181</v>
      </c>
      <c r="AU80" t="s">
        <v>181</v>
      </c>
      <c r="AW80" t="s">
        <v>30</v>
      </c>
      <c r="AX80" t="s">
        <v>243</v>
      </c>
      <c r="AY80" t="s">
        <v>68</v>
      </c>
      <c r="AZ80">
        <v>600</v>
      </c>
      <c r="BA80">
        <v>100</v>
      </c>
      <c r="BB80">
        <v>7</v>
      </c>
      <c r="BC80">
        <f t="shared" si="1"/>
        <v>3</v>
      </c>
      <c r="BD80">
        <v>0</v>
      </c>
      <c r="BE80">
        <v>0</v>
      </c>
      <c r="BF80">
        <v>1</v>
      </c>
      <c r="BG80" t="s">
        <v>69</v>
      </c>
      <c r="BH80">
        <v>6</v>
      </c>
      <c r="BI80">
        <v>2</v>
      </c>
      <c r="BJ80">
        <v>3</v>
      </c>
      <c r="BK80">
        <v>7</v>
      </c>
      <c r="BL80">
        <v>1</v>
      </c>
      <c r="BM80">
        <v>6</v>
      </c>
      <c r="BN80">
        <v>0</v>
      </c>
      <c r="BO80">
        <v>5</v>
      </c>
      <c r="BP80">
        <v>15</v>
      </c>
      <c r="BQ80">
        <v>0</v>
      </c>
      <c r="BR80">
        <v>0</v>
      </c>
      <c r="BS80">
        <v>1</v>
      </c>
      <c r="BT80">
        <v>0</v>
      </c>
      <c r="BU80">
        <v>1</v>
      </c>
      <c r="BV80">
        <v>1</v>
      </c>
      <c r="BW80">
        <v>0</v>
      </c>
      <c r="BX80">
        <v>0</v>
      </c>
      <c r="BY80">
        <v>0</v>
      </c>
      <c r="BZ80">
        <v>0</v>
      </c>
    </row>
    <row r="81" spans="1:78" x14ac:dyDescent="0.25">
      <c r="A81" t="s">
        <v>182</v>
      </c>
      <c r="B81" t="s">
        <v>245</v>
      </c>
      <c r="D81" t="s">
        <v>239</v>
      </c>
      <c r="E81" t="s">
        <v>30</v>
      </c>
      <c r="F81" t="s">
        <v>30</v>
      </c>
      <c r="G81" t="s">
        <v>9</v>
      </c>
      <c r="H81" t="s">
        <v>13</v>
      </c>
      <c r="I81">
        <v>10</v>
      </c>
      <c r="J81" t="s">
        <v>28</v>
      </c>
      <c r="L81" t="s">
        <v>28</v>
      </c>
      <c r="N81" t="s">
        <v>28</v>
      </c>
      <c r="P81" t="s">
        <v>28</v>
      </c>
      <c r="R81" t="s">
        <v>28</v>
      </c>
      <c r="T81" t="s">
        <v>28</v>
      </c>
      <c r="V81" t="s">
        <v>37</v>
      </c>
      <c r="W81" t="s">
        <v>36</v>
      </c>
      <c r="X81">
        <v>20</v>
      </c>
      <c r="Y81" t="s">
        <v>28</v>
      </c>
      <c r="Z81" t="s">
        <v>28</v>
      </c>
      <c r="AB81" t="s">
        <v>180</v>
      </c>
      <c r="AC81" t="s">
        <v>34</v>
      </c>
      <c r="AD81" t="s">
        <v>180</v>
      </c>
      <c r="AE81" t="s">
        <v>180</v>
      </c>
      <c r="AF81" t="s">
        <v>180</v>
      </c>
      <c r="AG81" t="s">
        <v>180</v>
      </c>
      <c r="AH81" t="s">
        <v>180</v>
      </c>
      <c r="AI81" t="s">
        <v>180</v>
      </c>
      <c r="AJ81" t="s">
        <v>180</v>
      </c>
      <c r="AK81" t="s">
        <v>180</v>
      </c>
      <c r="AL81" t="s">
        <v>180</v>
      </c>
      <c r="AN81" t="s">
        <v>256</v>
      </c>
      <c r="AO81">
        <v>2</v>
      </c>
      <c r="AQ81" t="s">
        <v>34</v>
      </c>
      <c r="AR81" t="s">
        <v>181</v>
      </c>
      <c r="AU81" t="s">
        <v>180</v>
      </c>
      <c r="AW81" t="s">
        <v>34</v>
      </c>
      <c r="AX81" t="s">
        <v>28</v>
      </c>
      <c r="AY81" t="s">
        <v>73</v>
      </c>
      <c r="AZ81">
        <v>600</v>
      </c>
      <c r="BA81">
        <v>100</v>
      </c>
      <c r="BB81">
        <v>4</v>
      </c>
      <c r="BC81">
        <f t="shared" si="1"/>
        <v>0</v>
      </c>
      <c r="BD81">
        <v>0</v>
      </c>
      <c r="BE81">
        <v>0</v>
      </c>
      <c r="BF81">
        <v>1</v>
      </c>
      <c r="BG81" t="s">
        <v>69</v>
      </c>
      <c r="BH81">
        <v>6</v>
      </c>
      <c r="BI81">
        <v>3</v>
      </c>
      <c r="BJ81">
        <v>3</v>
      </c>
      <c r="BK81">
        <v>7</v>
      </c>
      <c r="BL81">
        <v>1</v>
      </c>
      <c r="BM81">
        <v>6</v>
      </c>
      <c r="BN81">
        <v>0</v>
      </c>
      <c r="BO81">
        <v>5</v>
      </c>
      <c r="BP81">
        <v>15</v>
      </c>
      <c r="BQ81">
        <v>0</v>
      </c>
      <c r="BR81">
        <v>0</v>
      </c>
      <c r="BS81">
        <v>1</v>
      </c>
      <c r="BT81">
        <v>0</v>
      </c>
      <c r="BU81">
        <v>1</v>
      </c>
      <c r="BV81">
        <v>1</v>
      </c>
      <c r="BW81">
        <v>1</v>
      </c>
      <c r="BX81">
        <v>0</v>
      </c>
      <c r="BY81">
        <v>0</v>
      </c>
      <c r="BZ81">
        <v>0</v>
      </c>
    </row>
    <row r="82" spans="1:78" x14ac:dyDescent="0.25">
      <c r="A82" t="s">
        <v>182</v>
      </c>
      <c r="B82" t="s">
        <v>245</v>
      </c>
      <c r="D82" t="s">
        <v>178</v>
      </c>
      <c r="E82" t="s">
        <v>30</v>
      </c>
      <c r="F82" t="s">
        <v>30</v>
      </c>
      <c r="G82" t="s">
        <v>9</v>
      </c>
      <c r="H82" t="s">
        <v>13</v>
      </c>
      <c r="I82">
        <v>10</v>
      </c>
      <c r="J82" t="s">
        <v>179</v>
      </c>
      <c r="K82">
        <v>35</v>
      </c>
      <c r="L82" t="s">
        <v>28</v>
      </c>
      <c r="N82" t="s">
        <v>28</v>
      </c>
      <c r="P82" t="s">
        <v>28</v>
      </c>
      <c r="R82" t="s">
        <v>28</v>
      </c>
      <c r="T82" t="s">
        <v>28</v>
      </c>
      <c r="V82" t="s">
        <v>28</v>
      </c>
      <c r="W82" t="s">
        <v>38</v>
      </c>
      <c r="X82">
        <v>30</v>
      </c>
      <c r="Y82" t="s">
        <v>28</v>
      </c>
      <c r="Z82" t="s">
        <v>28</v>
      </c>
      <c r="AB82" t="s">
        <v>180</v>
      </c>
      <c r="AC82" t="s">
        <v>34</v>
      </c>
      <c r="AD82" t="s">
        <v>180</v>
      </c>
      <c r="AE82" t="s">
        <v>180</v>
      </c>
      <c r="AF82" t="s">
        <v>180</v>
      </c>
      <c r="AG82" t="s">
        <v>180</v>
      </c>
      <c r="AH82" t="s">
        <v>180</v>
      </c>
      <c r="AI82" t="s">
        <v>180</v>
      </c>
      <c r="AJ82" t="s">
        <v>180</v>
      </c>
      <c r="AK82" t="s">
        <v>180</v>
      </c>
      <c r="AL82" t="s">
        <v>180</v>
      </c>
      <c r="AQ82" t="s">
        <v>34</v>
      </c>
      <c r="AR82" t="s">
        <v>181</v>
      </c>
      <c r="AU82" t="s">
        <v>181</v>
      </c>
      <c r="AW82" t="s">
        <v>30</v>
      </c>
      <c r="AX82" t="s">
        <v>32</v>
      </c>
      <c r="AY82" t="s">
        <v>73</v>
      </c>
      <c r="AZ82">
        <v>600</v>
      </c>
      <c r="BA82">
        <v>100</v>
      </c>
      <c r="BB82">
        <v>7</v>
      </c>
      <c r="BC82">
        <f t="shared" si="1"/>
        <v>3</v>
      </c>
      <c r="BD82">
        <v>0</v>
      </c>
      <c r="BE82">
        <v>0</v>
      </c>
      <c r="BF82">
        <v>1</v>
      </c>
      <c r="BG82" t="s">
        <v>69</v>
      </c>
      <c r="BH82">
        <v>6</v>
      </c>
      <c r="BI82">
        <v>6</v>
      </c>
      <c r="BJ82">
        <v>3</v>
      </c>
      <c r="BK82">
        <v>7</v>
      </c>
      <c r="BL82">
        <v>1</v>
      </c>
      <c r="BM82">
        <v>6</v>
      </c>
      <c r="BN82">
        <v>0</v>
      </c>
      <c r="BO82">
        <v>5</v>
      </c>
      <c r="BP82">
        <v>15</v>
      </c>
      <c r="BQ82">
        <v>0</v>
      </c>
      <c r="BR82">
        <v>0</v>
      </c>
      <c r="BS82">
        <v>1</v>
      </c>
      <c r="BT82">
        <v>0</v>
      </c>
      <c r="BU82">
        <v>1</v>
      </c>
      <c r="BV82">
        <v>1</v>
      </c>
      <c r="BW82">
        <v>1</v>
      </c>
      <c r="BX82">
        <v>0</v>
      </c>
      <c r="BY82">
        <v>0</v>
      </c>
      <c r="BZ82">
        <v>0</v>
      </c>
    </row>
    <row r="83" spans="1:78" x14ac:dyDescent="0.25">
      <c r="A83" t="s">
        <v>182</v>
      </c>
      <c r="B83" t="s">
        <v>245</v>
      </c>
      <c r="D83" t="s">
        <v>183</v>
      </c>
      <c r="E83" t="s">
        <v>30</v>
      </c>
      <c r="F83" t="s">
        <v>30</v>
      </c>
      <c r="G83" t="s">
        <v>9</v>
      </c>
      <c r="H83" t="s">
        <v>13</v>
      </c>
      <c r="I83">
        <v>10</v>
      </c>
      <c r="J83" t="s">
        <v>28</v>
      </c>
      <c r="L83" t="s">
        <v>28</v>
      </c>
      <c r="N83" t="s">
        <v>28</v>
      </c>
      <c r="P83" t="s">
        <v>28</v>
      </c>
      <c r="R83" t="s">
        <v>28</v>
      </c>
      <c r="T83" t="s">
        <v>28</v>
      </c>
      <c r="V83" t="s">
        <v>37</v>
      </c>
      <c r="X83">
        <v>30</v>
      </c>
      <c r="Y83" t="s">
        <v>28</v>
      </c>
      <c r="Z83" t="s">
        <v>28</v>
      </c>
      <c r="AB83" t="s">
        <v>180</v>
      </c>
      <c r="AC83" t="s">
        <v>34</v>
      </c>
      <c r="AD83" t="s">
        <v>180</v>
      </c>
      <c r="AE83" t="s">
        <v>180</v>
      </c>
      <c r="AF83" t="s">
        <v>180</v>
      </c>
      <c r="AG83" t="s">
        <v>180</v>
      </c>
      <c r="AH83" t="s">
        <v>180</v>
      </c>
      <c r="AI83" t="s">
        <v>180</v>
      </c>
      <c r="AJ83" t="s">
        <v>180</v>
      </c>
      <c r="AK83" t="s">
        <v>180</v>
      </c>
      <c r="AL83" t="s">
        <v>180</v>
      </c>
      <c r="AN83" t="s">
        <v>256</v>
      </c>
      <c r="AO83">
        <v>2</v>
      </c>
      <c r="AQ83" t="s">
        <v>34</v>
      </c>
      <c r="AR83" t="s">
        <v>181</v>
      </c>
      <c r="AU83" t="s">
        <v>180</v>
      </c>
      <c r="AW83" t="s">
        <v>34</v>
      </c>
      <c r="AX83" t="s">
        <v>32</v>
      </c>
      <c r="AY83" t="s">
        <v>70</v>
      </c>
      <c r="AZ83">
        <v>600</v>
      </c>
      <c r="BA83">
        <v>100</v>
      </c>
      <c r="BB83">
        <v>8</v>
      </c>
      <c r="BC83">
        <f t="shared" si="1"/>
        <v>4</v>
      </c>
      <c r="BD83">
        <v>0</v>
      </c>
      <c r="BE83">
        <v>0</v>
      </c>
      <c r="BF83">
        <v>1</v>
      </c>
      <c r="BG83" t="s">
        <v>69</v>
      </c>
      <c r="BH83">
        <v>6</v>
      </c>
      <c r="BI83">
        <v>2</v>
      </c>
      <c r="BJ83">
        <v>3</v>
      </c>
      <c r="BK83">
        <v>7</v>
      </c>
      <c r="BL83">
        <v>1</v>
      </c>
      <c r="BM83">
        <v>6</v>
      </c>
      <c r="BN83">
        <v>0</v>
      </c>
      <c r="BO83">
        <v>5</v>
      </c>
      <c r="BP83">
        <v>15</v>
      </c>
      <c r="BQ83">
        <v>0</v>
      </c>
      <c r="BR83">
        <v>0</v>
      </c>
      <c r="BS83">
        <v>1</v>
      </c>
      <c r="BT83">
        <v>0</v>
      </c>
      <c r="BU83">
        <v>1</v>
      </c>
      <c r="BV83">
        <v>1</v>
      </c>
      <c r="BW83">
        <v>1</v>
      </c>
      <c r="BX83">
        <v>0</v>
      </c>
      <c r="BY83">
        <v>0</v>
      </c>
      <c r="BZ83">
        <v>0</v>
      </c>
    </row>
    <row r="84" spans="1:78" x14ac:dyDescent="0.25">
      <c r="A84" t="s">
        <v>182</v>
      </c>
      <c r="B84" t="s">
        <v>245</v>
      </c>
      <c r="D84" t="s">
        <v>240</v>
      </c>
      <c r="E84" t="s">
        <v>30</v>
      </c>
      <c r="F84" t="s">
        <v>34</v>
      </c>
      <c r="G84" t="s">
        <v>9</v>
      </c>
      <c r="H84" t="s">
        <v>13</v>
      </c>
      <c r="I84">
        <v>6</v>
      </c>
      <c r="J84" t="s">
        <v>179</v>
      </c>
      <c r="K84">
        <v>15</v>
      </c>
      <c r="L84" t="s">
        <v>28</v>
      </c>
      <c r="N84" t="s">
        <v>28</v>
      </c>
      <c r="P84" t="s">
        <v>28</v>
      </c>
      <c r="R84" t="s">
        <v>28</v>
      </c>
      <c r="T84" t="s">
        <v>28</v>
      </c>
      <c r="V84" t="s">
        <v>28</v>
      </c>
      <c r="W84" t="s">
        <v>15</v>
      </c>
      <c r="X84">
        <v>30</v>
      </c>
      <c r="Y84" t="s">
        <v>28</v>
      </c>
      <c r="Z84" t="s">
        <v>28</v>
      </c>
      <c r="AB84" t="s">
        <v>180</v>
      </c>
      <c r="AC84" t="s">
        <v>34</v>
      </c>
      <c r="AD84" t="s">
        <v>180</v>
      </c>
      <c r="AE84" t="s">
        <v>180</v>
      </c>
      <c r="AF84" t="s">
        <v>180</v>
      </c>
      <c r="AG84" t="s">
        <v>180</v>
      </c>
      <c r="AH84" t="s">
        <v>180</v>
      </c>
      <c r="AI84" t="s">
        <v>180</v>
      </c>
      <c r="AJ84" t="s">
        <v>180</v>
      </c>
      <c r="AK84" t="s">
        <v>180</v>
      </c>
      <c r="AL84" t="s">
        <v>180</v>
      </c>
      <c r="AQ84" t="s">
        <v>34</v>
      </c>
      <c r="AR84" t="s">
        <v>181</v>
      </c>
      <c r="AU84" t="s">
        <v>181</v>
      </c>
      <c r="AW84" t="s">
        <v>30</v>
      </c>
      <c r="AX84" t="s">
        <v>243</v>
      </c>
      <c r="AY84" t="s">
        <v>68</v>
      </c>
      <c r="AZ84">
        <v>600</v>
      </c>
      <c r="BA84">
        <v>100</v>
      </c>
      <c r="BB84">
        <v>5</v>
      </c>
      <c r="BC84">
        <f t="shared" si="1"/>
        <v>1</v>
      </c>
      <c r="BD84">
        <v>0</v>
      </c>
      <c r="BE84">
        <v>0</v>
      </c>
      <c r="BF84">
        <v>1</v>
      </c>
      <c r="BG84" t="s">
        <v>69</v>
      </c>
      <c r="BH84">
        <v>6</v>
      </c>
      <c r="BI84">
        <v>3</v>
      </c>
      <c r="BJ84">
        <v>3</v>
      </c>
      <c r="BK84">
        <v>7</v>
      </c>
      <c r="BL84">
        <v>1</v>
      </c>
      <c r="BM84">
        <v>6</v>
      </c>
      <c r="BN84">
        <v>0</v>
      </c>
      <c r="BO84">
        <v>5</v>
      </c>
      <c r="BP84">
        <v>15</v>
      </c>
      <c r="BQ84">
        <v>0</v>
      </c>
      <c r="BR84">
        <v>0</v>
      </c>
      <c r="BS84">
        <v>1</v>
      </c>
      <c r="BT84">
        <v>0</v>
      </c>
      <c r="BU84">
        <v>1</v>
      </c>
      <c r="BV84">
        <v>1</v>
      </c>
      <c r="BW84">
        <v>0</v>
      </c>
      <c r="BX84">
        <v>0</v>
      </c>
      <c r="BY84">
        <v>0</v>
      </c>
      <c r="BZ84">
        <v>0</v>
      </c>
    </row>
    <row r="85" spans="1:78" x14ac:dyDescent="0.25">
      <c r="A85" t="s">
        <v>182</v>
      </c>
      <c r="B85" t="s">
        <v>245</v>
      </c>
      <c r="D85" t="s">
        <v>239</v>
      </c>
      <c r="E85" t="s">
        <v>30</v>
      </c>
      <c r="F85" t="s">
        <v>30</v>
      </c>
      <c r="G85" t="s">
        <v>9</v>
      </c>
      <c r="H85" t="s">
        <v>13</v>
      </c>
      <c r="I85">
        <v>10</v>
      </c>
      <c r="J85" t="s">
        <v>28</v>
      </c>
      <c r="L85" t="s">
        <v>28</v>
      </c>
      <c r="N85" t="s">
        <v>28</v>
      </c>
      <c r="P85" t="s">
        <v>28</v>
      </c>
      <c r="R85" t="s">
        <v>28</v>
      </c>
      <c r="T85" t="s">
        <v>28</v>
      </c>
      <c r="V85" t="s">
        <v>37</v>
      </c>
      <c r="X85">
        <v>20</v>
      </c>
      <c r="Y85" t="s">
        <v>28</v>
      </c>
      <c r="Z85" t="s">
        <v>28</v>
      </c>
      <c r="AB85" t="s">
        <v>180</v>
      </c>
      <c r="AC85" t="s">
        <v>34</v>
      </c>
      <c r="AD85" t="s">
        <v>180</v>
      </c>
      <c r="AE85" t="s">
        <v>180</v>
      </c>
      <c r="AF85" t="s">
        <v>180</v>
      </c>
      <c r="AG85" t="s">
        <v>180</v>
      </c>
      <c r="AH85" t="s">
        <v>180</v>
      </c>
      <c r="AI85" t="s">
        <v>180</v>
      </c>
      <c r="AJ85" t="s">
        <v>180</v>
      </c>
      <c r="AK85" t="s">
        <v>180</v>
      </c>
      <c r="AL85" t="s">
        <v>180</v>
      </c>
      <c r="AN85" t="s">
        <v>256</v>
      </c>
      <c r="AO85">
        <v>2</v>
      </c>
      <c r="AQ85" t="s">
        <v>34</v>
      </c>
      <c r="AR85" t="s">
        <v>181</v>
      </c>
      <c r="AU85" t="s">
        <v>180</v>
      </c>
      <c r="AW85" t="s">
        <v>34</v>
      </c>
      <c r="AX85" t="s">
        <v>28</v>
      </c>
      <c r="AY85" t="s">
        <v>73</v>
      </c>
      <c r="AZ85">
        <v>600</v>
      </c>
      <c r="BA85">
        <v>100</v>
      </c>
      <c r="BB85">
        <v>7</v>
      </c>
      <c r="BC85">
        <f t="shared" si="1"/>
        <v>3</v>
      </c>
      <c r="BD85">
        <v>0</v>
      </c>
      <c r="BE85">
        <v>0</v>
      </c>
      <c r="BF85">
        <v>1</v>
      </c>
      <c r="BG85" t="s">
        <v>69</v>
      </c>
      <c r="BH85">
        <v>6</v>
      </c>
      <c r="BI85">
        <v>6</v>
      </c>
      <c r="BJ85">
        <v>3</v>
      </c>
      <c r="BK85">
        <v>7</v>
      </c>
      <c r="BL85">
        <v>1</v>
      </c>
      <c r="BM85">
        <v>6</v>
      </c>
      <c r="BN85">
        <v>0</v>
      </c>
      <c r="BO85">
        <v>5</v>
      </c>
      <c r="BP85">
        <v>15</v>
      </c>
      <c r="BQ85">
        <v>0</v>
      </c>
      <c r="BR85">
        <v>0</v>
      </c>
      <c r="BS85">
        <v>1</v>
      </c>
      <c r="BT85">
        <v>0</v>
      </c>
      <c r="BU85">
        <v>1</v>
      </c>
      <c r="BV85">
        <v>1</v>
      </c>
      <c r="BW85">
        <v>1</v>
      </c>
      <c r="BX85">
        <v>0</v>
      </c>
      <c r="BY85">
        <v>0</v>
      </c>
      <c r="BZ85">
        <v>0</v>
      </c>
    </row>
    <row r="86" spans="1:78" x14ac:dyDescent="0.25">
      <c r="A86" t="s">
        <v>182</v>
      </c>
      <c r="B86" t="s">
        <v>245</v>
      </c>
      <c r="D86" t="s">
        <v>178</v>
      </c>
      <c r="E86" t="s">
        <v>30</v>
      </c>
      <c r="F86" t="s">
        <v>30</v>
      </c>
      <c r="G86" t="s">
        <v>9</v>
      </c>
      <c r="H86" t="s">
        <v>13</v>
      </c>
      <c r="I86">
        <v>10</v>
      </c>
      <c r="J86" t="s">
        <v>179</v>
      </c>
      <c r="K86">
        <v>30</v>
      </c>
      <c r="L86" t="s">
        <v>28</v>
      </c>
      <c r="N86" t="s">
        <v>28</v>
      </c>
      <c r="P86" t="s">
        <v>28</v>
      </c>
      <c r="R86" t="s">
        <v>28</v>
      </c>
      <c r="T86" t="s">
        <v>28</v>
      </c>
      <c r="V86" t="s">
        <v>28</v>
      </c>
      <c r="Y86" t="s">
        <v>28</v>
      </c>
      <c r="Z86" t="s">
        <v>28</v>
      </c>
      <c r="AB86" t="s">
        <v>180</v>
      </c>
      <c r="AC86" t="s">
        <v>34</v>
      </c>
      <c r="AD86" t="s">
        <v>180</v>
      </c>
      <c r="AE86" t="s">
        <v>180</v>
      </c>
      <c r="AF86" t="s">
        <v>180</v>
      </c>
      <c r="AG86" t="s">
        <v>180</v>
      </c>
      <c r="AH86" t="s">
        <v>180</v>
      </c>
      <c r="AI86" t="s">
        <v>180</v>
      </c>
      <c r="AJ86" t="s">
        <v>180</v>
      </c>
      <c r="AK86" t="s">
        <v>180</v>
      </c>
      <c r="AL86" t="s">
        <v>180</v>
      </c>
      <c r="AQ86" t="s">
        <v>34</v>
      </c>
      <c r="AR86" t="s">
        <v>181</v>
      </c>
      <c r="AU86" t="s">
        <v>181</v>
      </c>
      <c r="AW86" t="s">
        <v>30</v>
      </c>
      <c r="AX86" t="s">
        <v>32</v>
      </c>
      <c r="AY86" t="s">
        <v>73</v>
      </c>
      <c r="AZ86">
        <v>600</v>
      </c>
      <c r="BA86">
        <v>100</v>
      </c>
      <c r="BB86">
        <v>4</v>
      </c>
      <c r="BC86">
        <f t="shared" si="1"/>
        <v>0</v>
      </c>
      <c r="BD86">
        <v>0</v>
      </c>
      <c r="BE86">
        <v>0</v>
      </c>
      <c r="BF86">
        <v>1</v>
      </c>
      <c r="BG86" t="s">
        <v>69</v>
      </c>
      <c r="BH86">
        <v>6</v>
      </c>
      <c r="BI86">
        <v>2</v>
      </c>
      <c r="BJ86">
        <v>3</v>
      </c>
      <c r="BK86">
        <v>7</v>
      </c>
      <c r="BL86">
        <v>1</v>
      </c>
      <c r="BM86">
        <v>6</v>
      </c>
      <c r="BN86">
        <v>0</v>
      </c>
      <c r="BO86">
        <v>5</v>
      </c>
      <c r="BP86">
        <v>15</v>
      </c>
      <c r="BQ86">
        <v>0</v>
      </c>
      <c r="BR86">
        <v>0</v>
      </c>
      <c r="BS86">
        <v>1</v>
      </c>
      <c r="BT86">
        <v>0</v>
      </c>
      <c r="BU86">
        <v>1</v>
      </c>
      <c r="BV86">
        <v>1</v>
      </c>
      <c r="BW86">
        <v>1</v>
      </c>
      <c r="BX86">
        <v>0</v>
      </c>
      <c r="BY86">
        <v>0</v>
      </c>
      <c r="BZ86">
        <v>0</v>
      </c>
    </row>
    <row r="87" spans="1:78" x14ac:dyDescent="0.25">
      <c r="A87" t="s">
        <v>182</v>
      </c>
      <c r="B87" t="s">
        <v>245</v>
      </c>
      <c r="D87" t="s">
        <v>183</v>
      </c>
      <c r="E87" t="s">
        <v>30</v>
      </c>
      <c r="F87" t="s">
        <v>30</v>
      </c>
      <c r="G87" t="s">
        <v>9</v>
      </c>
      <c r="H87" t="s">
        <v>13</v>
      </c>
      <c r="I87">
        <v>10</v>
      </c>
      <c r="J87" t="s">
        <v>28</v>
      </c>
      <c r="L87" t="s">
        <v>28</v>
      </c>
      <c r="N87" t="s">
        <v>28</v>
      </c>
      <c r="P87" t="s">
        <v>28</v>
      </c>
      <c r="R87" t="s">
        <v>28</v>
      </c>
      <c r="T87" t="s">
        <v>28</v>
      </c>
      <c r="V87" t="s">
        <v>37</v>
      </c>
      <c r="X87">
        <v>35</v>
      </c>
      <c r="Y87" t="s">
        <v>28</v>
      </c>
      <c r="Z87" t="s">
        <v>28</v>
      </c>
      <c r="AB87" t="s">
        <v>180</v>
      </c>
      <c r="AC87" t="s">
        <v>34</v>
      </c>
      <c r="AD87" t="s">
        <v>180</v>
      </c>
      <c r="AE87" t="s">
        <v>180</v>
      </c>
      <c r="AF87" t="s">
        <v>180</v>
      </c>
      <c r="AG87" t="s">
        <v>180</v>
      </c>
      <c r="AH87" t="s">
        <v>180</v>
      </c>
      <c r="AI87" t="s">
        <v>180</v>
      </c>
      <c r="AJ87" t="s">
        <v>180</v>
      </c>
      <c r="AK87" t="s">
        <v>180</v>
      </c>
      <c r="AL87" t="s">
        <v>180</v>
      </c>
      <c r="AN87" t="s">
        <v>256</v>
      </c>
      <c r="AO87">
        <v>3</v>
      </c>
      <c r="AQ87" t="s">
        <v>34</v>
      </c>
      <c r="AR87" t="s">
        <v>181</v>
      </c>
      <c r="AU87" t="s">
        <v>180</v>
      </c>
      <c r="AW87" t="s">
        <v>34</v>
      </c>
      <c r="AX87" t="s">
        <v>32</v>
      </c>
      <c r="AY87" t="s">
        <v>70</v>
      </c>
      <c r="AZ87">
        <v>600</v>
      </c>
      <c r="BA87">
        <v>100</v>
      </c>
      <c r="BB87">
        <v>7</v>
      </c>
      <c r="BC87">
        <f t="shared" si="1"/>
        <v>3</v>
      </c>
      <c r="BD87">
        <v>0</v>
      </c>
      <c r="BE87">
        <v>0</v>
      </c>
      <c r="BF87">
        <v>1</v>
      </c>
      <c r="BG87" t="s">
        <v>69</v>
      </c>
      <c r="BH87">
        <v>6</v>
      </c>
      <c r="BI87">
        <v>3</v>
      </c>
      <c r="BJ87">
        <v>3</v>
      </c>
      <c r="BK87">
        <v>7</v>
      </c>
      <c r="BL87">
        <v>1</v>
      </c>
      <c r="BM87">
        <v>6</v>
      </c>
      <c r="BN87">
        <v>0</v>
      </c>
      <c r="BO87">
        <v>5</v>
      </c>
      <c r="BP87">
        <v>15</v>
      </c>
      <c r="BQ87">
        <v>0</v>
      </c>
      <c r="BR87">
        <v>0</v>
      </c>
      <c r="BS87">
        <v>1</v>
      </c>
      <c r="BT87">
        <v>0</v>
      </c>
      <c r="BU87">
        <v>1</v>
      </c>
      <c r="BV87">
        <v>1</v>
      </c>
      <c r="BW87">
        <v>1</v>
      </c>
      <c r="BX87">
        <v>0</v>
      </c>
      <c r="BY87">
        <v>0</v>
      </c>
      <c r="BZ87">
        <v>0</v>
      </c>
    </row>
    <row r="88" spans="1:78" x14ac:dyDescent="0.25">
      <c r="A88" t="s">
        <v>182</v>
      </c>
      <c r="B88" t="s">
        <v>245</v>
      </c>
      <c r="D88" t="s">
        <v>240</v>
      </c>
      <c r="E88" t="s">
        <v>30</v>
      </c>
      <c r="F88" t="s">
        <v>34</v>
      </c>
      <c r="G88" t="s">
        <v>9</v>
      </c>
      <c r="H88" t="s">
        <v>13</v>
      </c>
      <c r="I88">
        <v>6</v>
      </c>
      <c r="J88" t="s">
        <v>179</v>
      </c>
      <c r="K88">
        <v>30</v>
      </c>
      <c r="L88" t="s">
        <v>28</v>
      </c>
      <c r="N88" t="s">
        <v>28</v>
      </c>
      <c r="P88" t="s">
        <v>28</v>
      </c>
      <c r="R88" t="s">
        <v>28</v>
      </c>
      <c r="T88" t="s">
        <v>28</v>
      </c>
      <c r="V88" t="s">
        <v>28</v>
      </c>
      <c r="W88" t="s">
        <v>33</v>
      </c>
      <c r="X88">
        <v>30</v>
      </c>
      <c r="Y88" t="s">
        <v>28</v>
      </c>
      <c r="Z88" t="s">
        <v>28</v>
      </c>
      <c r="AB88" t="s">
        <v>180</v>
      </c>
      <c r="AC88" t="s">
        <v>34</v>
      </c>
      <c r="AD88" t="s">
        <v>180</v>
      </c>
      <c r="AE88" t="s">
        <v>180</v>
      </c>
      <c r="AF88" t="s">
        <v>180</v>
      </c>
      <c r="AG88" t="s">
        <v>180</v>
      </c>
      <c r="AH88" t="s">
        <v>180</v>
      </c>
      <c r="AI88" t="s">
        <v>180</v>
      </c>
      <c r="AJ88" t="s">
        <v>180</v>
      </c>
      <c r="AK88" t="s">
        <v>180</v>
      </c>
      <c r="AL88" t="s">
        <v>180</v>
      </c>
      <c r="AQ88" t="s">
        <v>34</v>
      </c>
      <c r="AR88" t="s">
        <v>181</v>
      </c>
      <c r="AU88" t="s">
        <v>181</v>
      </c>
      <c r="AW88" t="s">
        <v>30</v>
      </c>
      <c r="AX88" t="s">
        <v>243</v>
      </c>
      <c r="AY88" t="s">
        <v>68</v>
      </c>
      <c r="AZ88">
        <v>600</v>
      </c>
      <c r="BA88">
        <v>100</v>
      </c>
      <c r="BB88">
        <v>8</v>
      </c>
      <c r="BC88">
        <f t="shared" si="1"/>
        <v>4</v>
      </c>
      <c r="BD88">
        <v>0</v>
      </c>
      <c r="BE88">
        <v>0</v>
      </c>
      <c r="BF88">
        <v>1</v>
      </c>
      <c r="BG88" t="s">
        <v>69</v>
      </c>
      <c r="BH88">
        <v>6</v>
      </c>
      <c r="BI88">
        <v>6</v>
      </c>
      <c r="BJ88">
        <v>3</v>
      </c>
      <c r="BK88">
        <v>7</v>
      </c>
      <c r="BL88">
        <v>1</v>
      </c>
      <c r="BM88">
        <v>6</v>
      </c>
      <c r="BN88">
        <v>0</v>
      </c>
      <c r="BO88">
        <v>5</v>
      </c>
      <c r="BP88">
        <v>15</v>
      </c>
      <c r="BQ88">
        <v>0</v>
      </c>
      <c r="BR88">
        <v>0</v>
      </c>
      <c r="BS88">
        <v>1</v>
      </c>
      <c r="BT88">
        <v>0</v>
      </c>
      <c r="BU88">
        <v>1</v>
      </c>
      <c r="BV88">
        <v>1</v>
      </c>
      <c r="BW88">
        <v>0</v>
      </c>
      <c r="BX88">
        <v>0</v>
      </c>
      <c r="BY88">
        <v>0</v>
      </c>
      <c r="BZ88">
        <v>0</v>
      </c>
    </row>
    <row r="89" spans="1:78" x14ac:dyDescent="0.25">
      <c r="A89" t="s">
        <v>182</v>
      </c>
      <c r="B89" t="s">
        <v>245</v>
      </c>
      <c r="D89" t="s">
        <v>239</v>
      </c>
      <c r="E89" t="s">
        <v>30</v>
      </c>
      <c r="F89" t="s">
        <v>30</v>
      </c>
      <c r="G89" t="s">
        <v>9</v>
      </c>
      <c r="H89" t="s">
        <v>13</v>
      </c>
      <c r="I89">
        <v>10</v>
      </c>
      <c r="J89" t="s">
        <v>28</v>
      </c>
      <c r="L89" t="s">
        <v>28</v>
      </c>
      <c r="N89" t="s">
        <v>28</v>
      </c>
      <c r="P89" t="s">
        <v>28</v>
      </c>
      <c r="R89" t="s">
        <v>28</v>
      </c>
      <c r="T89" t="s">
        <v>28</v>
      </c>
      <c r="V89" t="s">
        <v>37</v>
      </c>
      <c r="X89">
        <v>20</v>
      </c>
      <c r="Y89" t="s">
        <v>28</v>
      </c>
      <c r="Z89" t="s">
        <v>28</v>
      </c>
      <c r="AB89" t="s">
        <v>180</v>
      </c>
      <c r="AC89" t="s">
        <v>34</v>
      </c>
      <c r="AD89" t="s">
        <v>180</v>
      </c>
      <c r="AE89" t="s">
        <v>180</v>
      </c>
      <c r="AF89" t="s">
        <v>180</v>
      </c>
      <c r="AG89" t="s">
        <v>180</v>
      </c>
      <c r="AH89" t="s">
        <v>180</v>
      </c>
      <c r="AI89" t="s">
        <v>180</v>
      </c>
      <c r="AJ89" t="s">
        <v>180</v>
      </c>
      <c r="AK89" t="s">
        <v>180</v>
      </c>
      <c r="AL89" t="s">
        <v>180</v>
      </c>
      <c r="AN89" t="s">
        <v>256</v>
      </c>
      <c r="AO89">
        <v>6</v>
      </c>
      <c r="AQ89" t="s">
        <v>34</v>
      </c>
      <c r="AR89" t="s">
        <v>181</v>
      </c>
      <c r="AU89" t="s">
        <v>180</v>
      </c>
      <c r="AW89" t="s">
        <v>34</v>
      </c>
      <c r="AX89" t="s">
        <v>28</v>
      </c>
      <c r="AY89" t="s">
        <v>73</v>
      </c>
      <c r="AZ89">
        <v>600</v>
      </c>
      <c r="BA89">
        <v>100</v>
      </c>
      <c r="BB89">
        <v>5</v>
      </c>
      <c r="BC89">
        <f t="shared" si="1"/>
        <v>1</v>
      </c>
      <c r="BD89">
        <v>0</v>
      </c>
      <c r="BE89">
        <v>0</v>
      </c>
      <c r="BF89">
        <v>1</v>
      </c>
      <c r="BG89" t="s">
        <v>69</v>
      </c>
      <c r="BH89">
        <v>6</v>
      </c>
      <c r="BI89">
        <v>2</v>
      </c>
      <c r="BJ89">
        <v>3</v>
      </c>
      <c r="BK89">
        <v>7</v>
      </c>
      <c r="BL89">
        <v>1</v>
      </c>
      <c r="BM89">
        <v>6</v>
      </c>
      <c r="BN89">
        <v>0</v>
      </c>
      <c r="BO89">
        <v>5</v>
      </c>
      <c r="BP89">
        <v>15</v>
      </c>
      <c r="BQ89">
        <v>0</v>
      </c>
      <c r="BR89">
        <v>0</v>
      </c>
      <c r="BS89">
        <v>1</v>
      </c>
      <c r="BT89">
        <v>0</v>
      </c>
      <c r="BU89">
        <v>1</v>
      </c>
      <c r="BV89">
        <v>1</v>
      </c>
      <c r="BW89">
        <v>1</v>
      </c>
      <c r="BX89">
        <v>0</v>
      </c>
      <c r="BY89">
        <v>0</v>
      </c>
      <c r="BZ89">
        <v>0</v>
      </c>
    </row>
    <row r="90" spans="1:78" x14ac:dyDescent="0.25">
      <c r="A90" t="s">
        <v>182</v>
      </c>
      <c r="B90" t="s">
        <v>245</v>
      </c>
      <c r="D90" t="s">
        <v>178</v>
      </c>
      <c r="E90" t="s">
        <v>30</v>
      </c>
      <c r="F90" t="s">
        <v>30</v>
      </c>
      <c r="G90" t="s">
        <v>9</v>
      </c>
      <c r="H90" t="s">
        <v>13</v>
      </c>
      <c r="I90">
        <v>10</v>
      </c>
      <c r="J90" t="s">
        <v>179</v>
      </c>
      <c r="K90">
        <v>20</v>
      </c>
      <c r="L90" t="s">
        <v>28</v>
      </c>
      <c r="N90" t="s">
        <v>28</v>
      </c>
      <c r="P90" t="s">
        <v>28</v>
      </c>
      <c r="R90" t="s">
        <v>28</v>
      </c>
      <c r="T90" t="s">
        <v>28</v>
      </c>
      <c r="V90" t="s">
        <v>28</v>
      </c>
      <c r="W90" t="s">
        <v>33</v>
      </c>
      <c r="X90">
        <v>35</v>
      </c>
      <c r="Y90" t="s">
        <v>28</v>
      </c>
      <c r="Z90" t="s">
        <v>28</v>
      </c>
      <c r="AB90" t="s">
        <v>180</v>
      </c>
      <c r="AC90" t="s">
        <v>34</v>
      </c>
      <c r="AD90" t="s">
        <v>180</v>
      </c>
      <c r="AE90" t="s">
        <v>180</v>
      </c>
      <c r="AF90" t="s">
        <v>180</v>
      </c>
      <c r="AG90" t="s">
        <v>180</v>
      </c>
      <c r="AH90" t="s">
        <v>180</v>
      </c>
      <c r="AI90" t="s">
        <v>180</v>
      </c>
      <c r="AJ90" t="s">
        <v>180</v>
      </c>
      <c r="AK90" t="s">
        <v>180</v>
      </c>
      <c r="AL90" t="s">
        <v>180</v>
      </c>
      <c r="AQ90" t="s">
        <v>34</v>
      </c>
      <c r="AR90" t="s">
        <v>181</v>
      </c>
      <c r="AU90" t="s">
        <v>181</v>
      </c>
      <c r="AW90" t="s">
        <v>30</v>
      </c>
      <c r="AX90" t="s">
        <v>32</v>
      </c>
      <c r="AY90" t="s">
        <v>73</v>
      </c>
      <c r="AZ90">
        <v>600</v>
      </c>
      <c r="BA90">
        <v>100</v>
      </c>
      <c r="BB90">
        <v>7</v>
      </c>
      <c r="BC90">
        <f t="shared" si="1"/>
        <v>3</v>
      </c>
      <c r="BD90">
        <v>0</v>
      </c>
      <c r="BE90">
        <v>0</v>
      </c>
      <c r="BF90">
        <v>1</v>
      </c>
      <c r="BG90" t="s">
        <v>69</v>
      </c>
      <c r="BH90">
        <v>6</v>
      </c>
      <c r="BI90">
        <v>3</v>
      </c>
      <c r="BJ90">
        <v>3</v>
      </c>
      <c r="BK90">
        <v>7</v>
      </c>
      <c r="BL90">
        <v>1</v>
      </c>
      <c r="BM90">
        <v>6</v>
      </c>
      <c r="BN90">
        <v>0</v>
      </c>
      <c r="BO90">
        <v>5</v>
      </c>
      <c r="BP90">
        <v>15</v>
      </c>
      <c r="BQ90">
        <v>0</v>
      </c>
      <c r="BR90">
        <v>0</v>
      </c>
      <c r="BS90">
        <v>1</v>
      </c>
      <c r="BT90">
        <v>0</v>
      </c>
      <c r="BU90">
        <v>1</v>
      </c>
      <c r="BV90">
        <v>1</v>
      </c>
      <c r="BW90">
        <v>1</v>
      </c>
      <c r="BX90">
        <v>0</v>
      </c>
      <c r="BY90">
        <v>0</v>
      </c>
      <c r="BZ90">
        <v>0</v>
      </c>
    </row>
    <row r="91" spans="1:78" x14ac:dyDescent="0.25">
      <c r="A91" t="s">
        <v>182</v>
      </c>
      <c r="B91" t="s">
        <v>245</v>
      </c>
      <c r="D91" t="s">
        <v>183</v>
      </c>
      <c r="E91" t="s">
        <v>30</v>
      </c>
      <c r="F91" t="s">
        <v>30</v>
      </c>
      <c r="G91" t="s">
        <v>9</v>
      </c>
      <c r="H91" t="s">
        <v>13</v>
      </c>
      <c r="I91">
        <v>10</v>
      </c>
      <c r="J91" t="s">
        <v>28</v>
      </c>
      <c r="L91" t="s">
        <v>28</v>
      </c>
      <c r="N91" t="s">
        <v>28</v>
      </c>
      <c r="P91" t="s">
        <v>28</v>
      </c>
      <c r="R91" t="s">
        <v>28</v>
      </c>
      <c r="T91" t="s">
        <v>28</v>
      </c>
      <c r="V91" t="s">
        <v>37</v>
      </c>
      <c r="X91">
        <v>30</v>
      </c>
      <c r="Y91" t="s">
        <v>28</v>
      </c>
      <c r="Z91" t="s">
        <v>28</v>
      </c>
      <c r="AB91" t="s">
        <v>180</v>
      </c>
      <c r="AC91" t="s">
        <v>34</v>
      </c>
      <c r="AD91" t="s">
        <v>180</v>
      </c>
      <c r="AE91" t="s">
        <v>180</v>
      </c>
      <c r="AF91" t="s">
        <v>180</v>
      </c>
      <c r="AG91" t="s">
        <v>180</v>
      </c>
      <c r="AH91" t="s">
        <v>180</v>
      </c>
      <c r="AI91" t="s">
        <v>180</v>
      </c>
      <c r="AJ91" t="s">
        <v>180</v>
      </c>
      <c r="AK91" t="s">
        <v>180</v>
      </c>
      <c r="AL91" t="s">
        <v>180</v>
      </c>
      <c r="AN91" t="s">
        <v>256</v>
      </c>
      <c r="AO91">
        <v>6</v>
      </c>
      <c r="AQ91" t="s">
        <v>34</v>
      </c>
      <c r="AR91" t="s">
        <v>181</v>
      </c>
      <c r="AU91" t="s">
        <v>180</v>
      </c>
      <c r="AW91" t="s">
        <v>34</v>
      </c>
      <c r="AX91" t="s">
        <v>32</v>
      </c>
      <c r="AY91" t="s">
        <v>70</v>
      </c>
      <c r="AZ91">
        <v>600</v>
      </c>
      <c r="BA91">
        <v>100</v>
      </c>
      <c r="BB91">
        <v>4</v>
      </c>
      <c r="BC91">
        <f t="shared" si="1"/>
        <v>0</v>
      </c>
      <c r="BD91">
        <v>0</v>
      </c>
      <c r="BE91">
        <v>0</v>
      </c>
      <c r="BF91">
        <v>1</v>
      </c>
      <c r="BG91" t="s">
        <v>69</v>
      </c>
      <c r="BH91">
        <v>6</v>
      </c>
      <c r="BI91">
        <v>6</v>
      </c>
      <c r="BJ91">
        <v>3</v>
      </c>
      <c r="BK91">
        <v>7</v>
      </c>
      <c r="BL91">
        <v>1</v>
      </c>
      <c r="BM91">
        <v>6</v>
      </c>
      <c r="BN91">
        <v>0</v>
      </c>
      <c r="BO91">
        <v>5</v>
      </c>
      <c r="BP91">
        <v>15</v>
      </c>
      <c r="BQ91">
        <v>0</v>
      </c>
      <c r="BR91">
        <v>0</v>
      </c>
      <c r="BS91">
        <v>1</v>
      </c>
      <c r="BT91">
        <v>0</v>
      </c>
      <c r="BU91">
        <v>1</v>
      </c>
      <c r="BV91">
        <v>1</v>
      </c>
      <c r="BW91">
        <v>1</v>
      </c>
      <c r="BX91">
        <v>0</v>
      </c>
      <c r="BY91">
        <v>0</v>
      </c>
      <c r="BZ91">
        <v>0</v>
      </c>
    </row>
    <row r="92" spans="1:78" x14ac:dyDescent="0.25">
      <c r="A92" t="s">
        <v>182</v>
      </c>
      <c r="B92" t="s">
        <v>245</v>
      </c>
      <c r="D92" t="s">
        <v>240</v>
      </c>
      <c r="E92" t="s">
        <v>30</v>
      </c>
      <c r="F92" t="s">
        <v>34</v>
      </c>
      <c r="G92" t="s">
        <v>9</v>
      </c>
      <c r="H92" t="s">
        <v>13</v>
      </c>
      <c r="I92">
        <v>6</v>
      </c>
      <c r="J92" t="s">
        <v>179</v>
      </c>
      <c r="K92">
        <v>15</v>
      </c>
      <c r="L92" t="s">
        <v>28</v>
      </c>
      <c r="N92" t="s">
        <v>28</v>
      </c>
      <c r="P92" t="s">
        <v>28</v>
      </c>
      <c r="R92" t="s">
        <v>28</v>
      </c>
      <c r="T92" t="s">
        <v>28</v>
      </c>
      <c r="V92" t="s">
        <v>28</v>
      </c>
      <c r="W92" t="s">
        <v>33</v>
      </c>
      <c r="X92">
        <v>20</v>
      </c>
      <c r="Y92" t="s">
        <v>28</v>
      </c>
      <c r="Z92" t="s">
        <v>28</v>
      </c>
      <c r="AB92" t="s">
        <v>180</v>
      </c>
      <c r="AC92" t="s">
        <v>34</v>
      </c>
      <c r="AD92" t="s">
        <v>180</v>
      </c>
      <c r="AE92" t="s">
        <v>180</v>
      </c>
      <c r="AF92" t="s">
        <v>180</v>
      </c>
      <c r="AG92" t="s">
        <v>180</v>
      </c>
      <c r="AH92" t="s">
        <v>180</v>
      </c>
      <c r="AI92" t="s">
        <v>180</v>
      </c>
      <c r="AJ92" t="s">
        <v>180</v>
      </c>
      <c r="AK92" t="s">
        <v>180</v>
      </c>
      <c r="AL92" t="s">
        <v>180</v>
      </c>
      <c r="AQ92" t="s">
        <v>34</v>
      </c>
      <c r="AR92" t="s">
        <v>181</v>
      </c>
      <c r="AU92" t="s">
        <v>181</v>
      </c>
      <c r="AW92" t="s">
        <v>30</v>
      </c>
      <c r="AX92" t="s">
        <v>243</v>
      </c>
      <c r="AY92" t="s">
        <v>68</v>
      </c>
      <c r="AZ92">
        <v>600</v>
      </c>
      <c r="BA92">
        <v>100</v>
      </c>
      <c r="BB92">
        <v>7</v>
      </c>
      <c r="BC92">
        <f t="shared" si="1"/>
        <v>3</v>
      </c>
      <c r="BD92">
        <v>0</v>
      </c>
      <c r="BE92">
        <v>0</v>
      </c>
      <c r="BF92">
        <v>1</v>
      </c>
      <c r="BG92" t="s">
        <v>69</v>
      </c>
      <c r="BH92">
        <v>6</v>
      </c>
      <c r="BI92">
        <v>2</v>
      </c>
      <c r="BJ92">
        <v>3</v>
      </c>
      <c r="BK92">
        <v>7</v>
      </c>
      <c r="BL92">
        <v>1</v>
      </c>
      <c r="BM92">
        <v>6</v>
      </c>
      <c r="BN92">
        <v>0</v>
      </c>
      <c r="BO92">
        <v>5</v>
      </c>
      <c r="BP92">
        <v>15</v>
      </c>
      <c r="BQ92">
        <v>0</v>
      </c>
      <c r="BR92">
        <v>0</v>
      </c>
      <c r="BS92">
        <v>1</v>
      </c>
      <c r="BT92">
        <v>0</v>
      </c>
      <c r="BU92">
        <v>1</v>
      </c>
      <c r="BV92">
        <v>1</v>
      </c>
      <c r="BW92">
        <v>0</v>
      </c>
      <c r="BX92">
        <v>0</v>
      </c>
      <c r="BY92">
        <v>0</v>
      </c>
      <c r="BZ92">
        <v>0</v>
      </c>
    </row>
    <row r="93" spans="1:78" x14ac:dyDescent="0.25">
      <c r="A93" t="s">
        <v>182</v>
      </c>
      <c r="B93" t="s">
        <v>245</v>
      </c>
      <c r="D93" t="s">
        <v>239</v>
      </c>
      <c r="E93" t="s">
        <v>30</v>
      </c>
      <c r="F93" t="s">
        <v>30</v>
      </c>
      <c r="G93" t="s">
        <v>9</v>
      </c>
      <c r="H93" t="s">
        <v>13</v>
      </c>
      <c r="I93">
        <v>10</v>
      </c>
      <c r="J93" t="s">
        <v>28</v>
      </c>
      <c r="L93" t="s">
        <v>28</v>
      </c>
      <c r="N93" t="s">
        <v>28</v>
      </c>
      <c r="P93" t="s">
        <v>28</v>
      </c>
      <c r="R93" t="s">
        <v>28</v>
      </c>
      <c r="T93" t="s">
        <v>28</v>
      </c>
      <c r="V93" t="s">
        <v>37</v>
      </c>
      <c r="W93" t="s">
        <v>33</v>
      </c>
      <c r="X93">
        <v>35</v>
      </c>
      <c r="Y93" t="s">
        <v>28</v>
      </c>
      <c r="Z93" t="s">
        <v>28</v>
      </c>
      <c r="AB93" t="s">
        <v>180</v>
      </c>
      <c r="AC93" t="s">
        <v>34</v>
      </c>
      <c r="AD93" t="s">
        <v>180</v>
      </c>
      <c r="AE93" t="s">
        <v>180</v>
      </c>
      <c r="AF93" t="s">
        <v>180</v>
      </c>
      <c r="AG93" t="s">
        <v>180</v>
      </c>
      <c r="AH93" t="s">
        <v>180</v>
      </c>
      <c r="AI93" t="s">
        <v>180</v>
      </c>
      <c r="AJ93" t="s">
        <v>180</v>
      </c>
      <c r="AK93" t="s">
        <v>180</v>
      </c>
      <c r="AL93" t="s">
        <v>180</v>
      </c>
      <c r="AN93" t="s">
        <v>256</v>
      </c>
      <c r="AO93">
        <v>5</v>
      </c>
      <c r="AQ93" t="s">
        <v>34</v>
      </c>
      <c r="AR93" t="s">
        <v>181</v>
      </c>
      <c r="AU93" t="s">
        <v>180</v>
      </c>
      <c r="AW93" t="s">
        <v>34</v>
      </c>
      <c r="AX93" t="s">
        <v>28</v>
      </c>
      <c r="AY93" t="s">
        <v>73</v>
      </c>
      <c r="AZ93">
        <v>600</v>
      </c>
      <c r="BA93">
        <v>100</v>
      </c>
      <c r="BB93">
        <v>8</v>
      </c>
      <c r="BC93">
        <f t="shared" si="1"/>
        <v>4</v>
      </c>
      <c r="BD93">
        <v>0</v>
      </c>
      <c r="BE93">
        <v>0</v>
      </c>
      <c r="BF93">
        <v>1</v>
      </c>
      <c r="BG93" t="s">
        <v>69</v>
      </c>
      <c r="BH93">
        <v>6</v>
      </c>
      <c r="BI93">
        <v>3</v>
      </c>
      <c r="BJ93">
        <v>3</v>
      </c>
      <c r="BK93">
        <v>7</v>
      </c>
      <c r="BL93">
        <v>1</v>
      </c>
      <c r="BM93">
        <v>6</v>
      </c>
      <c r="BN93">
        <v>0</v>
      </c>
      <c r="BO93">
        <v>5</v>
      </c>
      <c r="BP93">
        <v>15</v>
      </c>
      <c r="BQ93">
        <v>0</v>
      </c>
      <c r="BR93">
        <v>0</v>
      </c>
      <c r="BS93">
        <v>1</v>
      </c>
      <c r="BT93">
        <v>0</v>
      </c>
      <c r="BU93">
        <v>1</v>
      </c>
      <c r="BV93">
        <v>1</v>
      </c>
      <c r="BW93">
        <v>1</v>
      </c>
      <c r="BX93">
        <v>0</v>
      </c>
      <c r="BY93">
        <v>0</v>
      </c>
      <c r="BZ93">
        <v>0</v>
      </c>
    </row>
    <row r="94" spans="1:78" x14ac:dyDescent="0.25">
      <c r="A94" t="s">
        <v>182</v>
      </c>
      <c r="B94" t="s">
        <v>245</v>
      </c>
      <c r="D94" t="s">
        <v>178</v>
      </c>
      <c r="E94" t="s">
        <v>30</v>
      </c>
      <c r="F94" t="s">
        <v>30</v>
      </c>
      <c r="G94" t="s">
        <v>9</v>
      </c>
      <c r="H94" t="s">
        <v>13</v>
      </c>
      <c r="I94">
        <v>10</v>
      </c>
      <c r="J94" t="s">
        <v>179</v>
      </c>
      <c r="K94">
        <v>35</v>
      </c>
      <c r="L94" t="s">
        <v>28</v>
      </c>
      <c r="N94" t="s">
        <v>28</v>
      </c>
      <c r="P94" t="s">
        <v>28</v>
      </c>
      <c r="R94" t="s">
        <v>28</v>
      </c>
      <c r="T94" t="s">
        <v>28</v>
      </c>
      <c r="V94" t="s">
        <v>28</v>
      </c>
      <c r="W94" t="s">
        <v>29</v>
      </c>
      <c r="X94">
        <v>30</v>
      </c>
      <c r="Y94" t="s">
        <v>28</v>
      </c>
      <c r="Z94" t="s">
        <v>28</v>
      </c>
      <c r="AB94" t="s">
        <v>180</v>
      </c>
      <c r="AC94" t="s">
        <v>34</v>
      </c>
      <c r="AD94" t="s">
        <v>180</v>
      </c>
      <c r="AE94" t="s">
        <v>180</v>
      </c>
      <c r="AF94" t="s">
        <v>180</v>
      </c>
      <c r="AG94" t="s">
        <v>180</v>
      </c>
      <c r="AH94" t="s">
        <v>180</v>
      </c>
      <c r="AI94" t="s">
        <v>180</v>
      </c>
      <c r="AJ94" t="s">
        <v>180</v>
      </c>
      <c r="AK94" t="s">
        <v>180</v>
      </c>
      <c r="AL94" t="s">
        <v>180</v>
      </c>
      <c r="AQ94" t="s">
        <v>34</v>
      </c>
      <c r="AR94" t="s">
        <v>181</v>
      </c>
      <c r="AU94" t="s">
        <v>181</v>
      </c>
      <c r="AW94" t="s">
        <v>30</v>
      </c>
      <c r="AX94" t="s">
        <v>32</v>
      </c>
      <c r="AY94" t="s">
        <v>73</v>
      </c>
      <c r="AZ94">
        <v>600</v>
      </c>
      <c r="BA94">
        <v>100</v>
      </c>
      <c r="BB94">
        <v>5</v>
      </c>
      <c r="BC94">
        <f t="shared" si="1"/>
        <v>1</v>
      </c>
      <c r="BD94">
        <v>0</v>
      </c>
      <c r="BE94">
        <v>0</v>
      </c>
      <c r="BF94">
        <v>1</v>
      </c>
      <c r="BG94" t="s">
        <v>69</v>
      </c>
      <c r="BH94">
        <v>6</v>
      </c>
      <c r="BI94">
        <v>6</v>
      </c>
      <c r="BJ94">
        <v>3</v>
      </c>
      <c r="BK94">
        <v>7</v>
      </c>
      <c r="BL94">
        <v>1</v>
      </c>
      <c r="BM94">
        <v>6</v>
      </c>
      <c r="BN94">
        <v>0</v>
      </c>
      <c r="BO94">
        <v>5</v>
      </c>
      <c r="BP94">
        <v>15</v>
      </c>
      <c r="BQ94">
        <v>0</v>
      </c>
      <c r="BR94">
        <v>0</v>
      </c>
      <c r="BS94">
        <v>1</v>
      </c>
      <c r="BT94">
        <v>0</v>
      </c>
      <c r="BU94">
        <v>1</v>
      </c>
      <c r="BV94">
        <v>1</v>
      </c>
      <c r="BW94">
        <v>1</v>
      </c>
      <c r="BX94">
        <v>0</v>
      </c>
      <c r="BY94">
        <v>0</v>
      </c>
      <c r="BZ94">
        <v>0</v>
      </c>
    </row>
    <row r="95" spans="1:78" x14ac:dyDescent="0.25">
      <c r="A95" t="s">
        <v>182</v>
      </c>
      <c r="B95" t="s">
        <v>245</v>
      </c>
      <c r="D95" t="s">
        <v>183</v>
      </c>
      <c r="E95" t="s">
        <v>30</v>
      </c>
      <c r="F95" t="s">
        <v>30</v>
      </c>
      <c r="G95" t="s">
        <v>9</v>
      </c>
      <c r="H95" t="s">
        <v>13</v>
      </c>
      <c r="I95">
        <v>10</v>
      </c>
      <c r="J95" t="s">
        <v>28</v>
      </c>
      <c r="L95" t="s">
        <v>28</v>
      </c>
      <c r="N95" t="s">
        <v>28</v>
      </c>
      <c r="P95" t="s">
        <v>28</v>
      </c>
      <c r="R95" t="s">
        <v>28</v>
      </c>
      <c r="T95" t="s">
        <v>28</v>
      </c>
      <c r="V95" t="s">
        <v>37</v>
      </c>
      <c r="W95" t="s">
        <v>33</v>
      </c>
      <c r="X95">
        <v>20</v>
      </c>
      <c r="Y95" t="s">
        <v>28</v>
      </c>
      <c r="Z95" t="s">
        <v>28</v>
      </c>
      <c r="AB95" t="s">
        <v>180</v>
      </c>
      <c r="AC95" t="s">
        <v>34</v>
      </c>
      <c r="AD95" t="s">
        <v>180</v>
      </c>
      <c r="AE95" t="s">
        <v>180</v>
      </c>
      <c r="AF95" t="s">
        <v>180</v>
      </c>
      <c r="AG95" t="s">
        <v>180</v>
      </c>
      <c r="AH95" t="s">
        <v>180</v>
      </c>
      <c r="AI95" t="s">
        <v>180</v>
      </c>
      <c r="AJ95" t="s">
        <v>180</v>
      </c>
      <c r="AK95" t="s">
        <v>180</v>
      </c>
      <c r="AL95" t="s">
        <v>180</v>
      </c>
      <c r="AN95" t="s">
        <v>256</v>
      </c>
      <c r="AO95">
        <v>1</v>
      </c>
      <c r="AQ95" t="s">
        <v>34</v>
      </c>
      <c r="AR95" t="s">
        <v>181</v>
      </c>
      <c r="AU95" t="s">
        <v>180</v>
      </c>
      <c r="AW95" t="s">
        <v>34</v>
      </c>
      <c r="AX95" t="s">
        <v>32</v>
      </c>
      <c r="AY95" t="s">
        <v>70</v>
      </c>
      <c r="AZ95">
        <v>600</v>
      </c>
      <c r="BA95">
        <v>100</v>
      </c>
      <c r="BB95">
        <v>7</v>
      </c>
      <c r="BC95">
        <f t="shared" si="1"/>
        <v>3</v>
      </c>
      <c r="BD95">
        <v>0</v>
      </c>
      <c r="BE95">
        <v>0</v>
      </c>
      <c r="BF95">
        <v>1</v>
      </c>
      <c r="BG95" t="s">
        <v>69</v>
      </c>
      <c r="BH95">
        <v>6</v>
      </c>
      <c r="BI95">
        <v>2</v>
      </c>
      <c r="BJ95">
        <v>3</v>
      </c>
      <c r="BK95">
        <v>7</v>
      </c>
      <c r="BL95">
        <v>1</v>
      </c>
      <c r="BM95">
        <v>6</v>
      </c>
      <c r="BN95">
        <v>0</v>
      </c>
      <c r="BO95">
        <v>5</v>
      </c>
      <c r="BP95">
        <v>15</v>
      </c>
      <c r="BQ95">
        <v>0</v>
      </c>
      <c r="BR95">
        <v>0</v>
      </c>
      <c r="BS95">
        <v>1</v>
      </c>
      <c r="BT95">
        <v>0</v>
      </c>
      <c r="BU95">
        <v>1</v>
      </c>
      <c r="BV95">
        <v>1</v>
      </c>
      <c r="BW95">
        <v>1</v>
      </c>
      <c r="BX95">
        <v>0</v>
      </c>
      <c r="BY95">
        <v>0</v>
      </c>
      <c r="BZ95">
        <v>0</v>
      </c>
    </row>
    <row r="96" spans="1:78" x14ac:dyDescent="0.25">
      <c r="A96" t="s">
        <v>182</v>
      </c>
      <c r="B96" t="s">
        <v>245</v>
      </c>
      <c r="D96" t="s">
        <v>240</v>
      </c>
      <c r="E96" t="s">
        <v>30</v>
      </c>
      <c r="F96" t="s">
        <v>34</v>
      </c>
      <c r="G96" t="s">
        <v>9</v>
      </c>
      <c r="H96" t="s">
        <v>13</v>
      </c>
      <c r="I96">
        <v>6</v>
      </c>
      <c r="J96" t="s">
        <v>179</v>
      </c>
      <c r="K96">
        <v>15</v>
      </c>
      <c r="L96" t="s">
        <v>28</v>
      </c>
      <c r="N96" t="s">
        <v>28</v>
      </c>
      <c r="P96" t="s">
        <v>28</v>
      </c>
      <c r="R96" t="s">
        <v>28</v>
      </c>
      <c r="T96" t="s">
        <v>28</v>
      </c>
      <c r="V96" t="s">
        <v>28</v>
      </c>
      <c r="X96">
        <v>35</v>
      </c>
      <c r="Y96" t="s">
        <v>28</v>
      </c>
      <c r="Z96" t="s">
        <v>28</v>
      </c>
      <c r="AB96" t="s">
        <v>180</v>
      </c>
      <c r="AC96" t="s">
        <v>34</v>
      </c>
      <c r="AD96" t="s">
        <v>180</v>
      </c>
      <c r="AE96" t="s">
        <v>180</v>
      </c>
      <c r="AF96" t="s">
        <v>180</v>
      </c>
      <c r="AG96" t="s">
        <v>180</v>
      </c>
      <c r="AH96" t="s">
        <v>180</v>
      </c>
      <c r="AI96" t="s">
        <v>180</v>
      </c>
      <c r="AJ96" t="s">
        <v>180</v>
      </c>
      <c r="AK96" t="s">
        <v>180</v>
      </c>
      <c r="AL96" t="s">
        <v>180</v>
      </c>
      <c r="AQ96" t="s">
        <v>34</v>
      </c>
      <c r="AR96" t="s">
        <v>181</v>
      </c>
      <c r="AU96" t="s">
        <v>181</v>
      </c>
      <c r="AW96" t="s">
        <v>30</v>
      </c>
      <c r="AX96" t="s">
        <v>243</v>
      </c>
      <c r="AY96" t="s">
        <v>68</v>
      </c>
      <c r="AZ96">
        <v>600</v>
      </c>
      <c r="BA96">
        <v>100</v>
      </c>
      <c r="BB96">
        <v>4</v>
      </c>
      <c r="BC96">
        <f t="shared" si="1"/>
        <v>0</v>
      </c>
      <c r="BD96">
        <v>0</v>
      </c>
      <c r="BE96">
        <v>0</v>
      </c>
      <c r="BF96">
        <v>1</v>
      </c>
      <c r="BG96" t="s">
        <v>69</v>
      </c>
      <c r="BH96">
        <v>6</v>
      </c>
      <c r="BI96">
        <v>3</v>
      </c>
      <c r="BJ96">
        <v>3</v>
      </c>
      <c r="BK96">
        <v>7</v>
      </c>
      <c r="BL96">
        <v>1</v>
      </c>
      <c r="BM96">
        <v>6</v>
      </c>
      <c r="BN96">
        <v>0</v>
      </c>
      <c r="BO96">
        <v>5</v>
      </c>
      <c r="BP96">
        <v>15</v>
      </c>
      <c r="BQ96">
        <v>0</v>
      </c>
      <c r="BR96">
        <v>0</v>
      </c>
      <c r="BS96">
        <v>1</v>
      </c>
      <c r="BT96">
        <v>0</v>
      </c>
      <c r="BU96">
        <v>1</v>
      </c>
      <c r="BV96">
        <v>1</v>
      </c>
      <c r="BW96">
        <v>0</v>
      </c>
      <c r="BX96">
        <v>0</v>
      </c>
      <c r="BY96">
        <v>0</v>
      </c>
      <c r="BZ96">
        <v>0</v>
      </c>
    </row>
    <row r="97" spans="1:78" x14ac:dyDescent="0.25">
      <c r="A97" t="s">
        <v>182</v>
      </c>
      <c r="B97" t="s">
        <v>245</v>
      </c>
      <c r="D97" t="s">
        <v>239</v>
      </c>
      <c r="E97" t="s">
        <v>30</v>
      </c>
      <c r="F97" t="s">
        <v>30</v>
      </c>
      <c r="G97" t="s">
        <v>9</v>
      </c>
      <c r="H97" t="s">
        <v>13</v>
      </c>
      <c r="I97">
        <v>10</v>
      </c>
      <c r="J97" t="s">
        <v>28</v>
      </c>
      <c r="L97" t="s">
        <v>28</v>
      </c>
      <c r="N97" t="s">
        <v>28</v>
      </c>
      <c r="P97" t="s">
        <v>28</v>
      </c>
      <c r="R97" t="s">
        <v>28</v>
      </c>
      <c r="T97" t="s">
        <v>28</v>
      </c>
      <c r="V97" t="s">
        <v>37</v>
      </c>
      <c r="W97" t="s">
        <v>33</v>
      </c>
      <c r="X97">
        <v>35</v>
      </c>
      <c r="Y97" t="s">
        <v>28</v>
      </c>
      <c r="Z97" t="s">
        <v>28</v>
      </c>
      <c r="AB97" t="s">
        <v>180</v>
      </c>
      <c r="AC97" t="s">
        <v>34</v>
      </c>
      <c r="AD97" t="s">
        <v>180</v>
      </c>
      <c r="AE97" t="s">
        <v>180</v>
      </c>
      <c r="AF97" t="s">
        <v>180</v>
      </c>
      <c r="AG97" t="s">
        <v>180</v>
      </c>
      <c r="AH97" t="s">
        <v>180</v>
      </c>
      <c r="AI97" t="s">
        <v>180</v>
      </c>
      <c r="AJ97" t="s">
        <v>180</v>
      </c>
      <c r="AK97" t="s">
        <v>180</v>
      </c>
      <c r="AL97" t="s">
        <v>180</v>
      </c>
      <c r="AN97" t="s">
        <v>256</v>
      </c>
      <c r="AO97">
        <v>1</v>
      </c>
      <c r="AQ97" t="s">
        <v>34</v>
      </c>
      <c r="AR97" t="s">
        <v>181</v>
      </c>
      <c r="AU97" t="s">
        <v>180</v>
      </c>
      <c r="AW97" t="s">
        <v>34</v>
      </c>
      <c r="AX97" t="s">
        <v>28</v>
      </c>
      <c r="AY97" t="s">
        <v>73</v>
      </c>
      <c r="AZ97">
        <v>600</v>
      </c>
      <c r="BA97">
        <v>100</v>
      </c>
      <c r="BB97">
        <v>7</v>
      </c>
      <c r="BC97">
        <f t="shared" si="1"/>
        <v>3</v>
      </c>
      <c r="BD97">
        <v>0</v>
      </c>
      <c r="BE97">
        <v>0</v>
      </c>
      <c r="BF97">
        <v>1</v>
      </c>
      <c r="BG97" t="s">
        <v>69</v>
      </c>
      <c r="BH97">
        <v>6</v>
      </c>
      <c r="BI97">
        <v>6</v>
      </c>
      <c r="BJ97">
        <v>3</v>
      </c>
      <c r="BK97">
        <v>7</v>
      </c>
      <c r="BL97">
        <v>1</v>
      </c>
      <c r="BM97">
        <v>6</v>
      </c>
      <c r="BN97">
        <v>0</v>
      </c>
      <c r="BO97">
        <v>5</v>
      </c>
      <c r="BP97">
        <v>15</v>
      </c>
      <c r="BQ97">
        <v>0</v>
      </c>
      <c r="BR97">
        <v>0</v>
      </c>
      <c r="BS97">
        <v>1</v>
      </c>
      <c r="BT97">
        <v>0</v>
      </c>
      <c r="BU97">
        <v>1</v>
      </c>
      <c r="BV97">
        <v>1</v>
      </c>
      <c r="BW97">
        <v>1</v>
      </c>
      <c r="BX97">
        <v>0</v>
      </c>
      <c r="BY97">
        <v>0</v>
      </c>
      <c r="BZ97">
        <v>0</v>
      </c>
    </row>
    <row r="98" spans="1:78" x14ac:dyDescent="0.25">
      <c r="A98" t="s">
        <v>182</v>
      </c>
      <c r="B98" t="s">
        <v>245</v>
      </c>
      <c r="D98" t="s">
        <v>178</v>
      </c>
      <c r="E98" t="s">
        <v>30</v>
      </c>
      <c r="F98" t="s">
        <v>30</v>
      </c>
      <c r="G98" t="s">
        <v>9</v>
      </c>
      <c r="H98" t="s">
        <v>13</v>
      </c>
      <c r="I98">
        <v>10</v>
      </c>
      <c r="J98" t="s">
        <v>179</v>
      </c>
      <c r="K98">
        <v>30</v>
      </c>
      <c r="L98" t="s">
        <v>28</v>
      </c>
      <c r="N98" t="s">
        <v>28</v>
      </c>
      <c r="P98" t="s">
        <v>28</v>
      </c>
      <c r="R98" t="s">
        <v>28</v>
      </c>
      <c r="T98" t="s">
        <v>28</v>
      </c>
      <c r="V98" t="s">
        <v>28</v>
      </c>
      <c r="X98">
        <v>30</v>
      </c>
      <c r="Y98" t="s">
        <v>28</v>
      </c>
      <c r="Z98" t="s">
        <v>28</v>
      </c>
      <c r="AB98" t="s">
        <v>180</v>
      </c>
      <c r="AC98" t="s">
        <v>34</v>
      </c>
      <c r="AD98" t="s">
        <v>180</v>
      </c>
      <c r="AE98" t="s">
        <v>180</v>
      </c>
      <c r="AF98" t="s">
        <v>180</v>
      </c>
      <c r="AG98" t="s">
        <v>180</v>
      </c>
      <c r="AH98" t="s">
        <v>180</v>
      </c>
      <c r="AI98" t="s">
        <v>180</v>
      </c>
      <c r="AJ98" t="s">
        <v>180</v>
      </c>
      <c r="AK98" t="s">
        <v>180</v>
      </c>
      <c r="AL98" t="s">
        <v>180</v>
      </c>
      <c r="AQ98" t="s">
        <v>34</v>
      </c>
      <c r="AR98" t="s">
        <v>181</v>
      </c>
      <c r="AU98" t="s">
        <v>181</v>
      </c>
      <c r="AW98" t="s">
        <v>30</v>
      </c>
      <c r="AX98" t="s">
        <v>32</v>
      </c>
      <c r="AY98" t="s">
        <v>73</v>
      </c>
      <c r="AZ98">
        <v>600</v>
      </c>
      <c r="BA98">
        <v>100</v>
      </c>
      <c r="BB98">
        <v>8</v>
      </c>
      <c r="BC98">
        <f t="shared" si="1"/>
        <v>4</v>
      </c>
      <c r="BD98">
        <v>0</v>
      </c>
      <c r="BE98">
        <v>0</v>
      </c>
      <c r="BF98">
        <v>1</v>
      </c>
      <c r="BG98" t="s">
        <v>69</v>
      </c>
      <c r="BH98">
        <v>6</v>
      </c>
      <c r="BI98">
        <v>2</v>
      </c>
      <c r="BJ98">
        <v>3</v>
      </c>
      <c r="BK98">
        <v>7</v>
      </c>
      <c r="BL98">
        <v>1</v>
      </c>
      <c r="BM98">
        <v>6</v>
      </c>
      <c r="BN98">
        <v>0</v>
      </c>
      <c r="BO98">
        <v>5</v>
      </c>
      <c r="BP98">
        <v>15</v>
      </c>
      <c r="BQ98">
        <v>0</v>
      </c>
      <c r="BR98">
        <v>0</v>
      </c>
      <c r="BS98">
        <v>1</v>
      </c>
      <c r="BT98">
        <v>0</v>
      </c>
      <c r="BU98">
        <v>1</v>
      </c>
      <c r="BV98">
        <v>1</v>
      </c>
      <c r="BW98">
        <v>1</v>
      </c>
      <c r="BX98">
        <v>0</v>
      </c>
      <c r="BY98">
        <v>0</v>
      </c>
      <c r="BZ98">
        <v>0</v>
      </c>
    </row>
    <row r="99" spans="1:78" x14ac:dyDescent="0.25">
      <c r="A99" t="s">
        <v>182</v>
      </c>
      <c r="B99" t="s">
        <v>245</v>
      </c>
      <c r="D99" t="s">
        <v>183</v>
      </c>
      <c r="E99" t="s">
        <v>30</v>
      </c>
      <c r="F99" t="s">
        <v>30</v>
      </c>
      <c r="G99" t="s">
        <v>9</v>
      </c>
      <c r="H99" t="s">
        <v>13</v>
      </c>
      <c r="I99">
        <v>10</v>
      </c>
      <c r="J99" t="s">
        <v>28</v>
      </c>
      <c r="L99" t="s">
        <v>28</v>
      </c>
      <c r="N99" t="s">
        <v>28</v>
      </c>
      <c r="P99" t="s">
        <v>28</v>
      </c>
      <c r="R99" t="s">
        <v>28</v>
      </c>
      <c r="T99" t="s">
        <v>28</v>
      </c>
      <c r="V99" t="s">
        <v>37</v>
      </c>
      <c r="W99" t="s">
        <v>33</v>
      </c>
      <c r="X99">
        <v>20</v>
      </c>
      <c r="Y99" t="s">
        <v>28</v>
      </c>
      <c r="Z99" t="s">
        <v>28</v>
      </c>
      <c r="AB99" t="s">
        <v>180</v>
      </c>
      <c r="AC99" t="s">
        <v>34</v>
      </c>
      <c r="AD99" t="s">
        <v>180</v>
      </c>
      <c r="AE99" t="s">
        <v>180</v>
      </c>
      <c r="AF99" t="s">
        <v>180</v>
      </c>
      <c r="AG99" t="s">
        <v>180</v>
      </c>
      <c r="AH99" t="s">
        <v>180</v>
      </c>
      <c r="AI99" t="s">
        <v>180</v>
      </c>
      <c r="AJ99" t="s">
        <v>180</v>
      </c>
      <c r="AK99" t="s">
        <v>180</v>
      </c>
      <c r="AL99" t="s">
        <v>180</v>
      </c>
      <c r="AN99" t="s">
        <v>256</v>
      </c>
      <c r="AO99">
        <v>1</v>
      </c>
      <c r="AQ99" t="s">
        <v>34</v>
      </c>
      <c r="AR99" t="s">
        <v>181</v>
      </c>
      <c r="AU99" t="s">
        <v>180</v>
      </c>
      <c r="AW99" t="s">
        <v>34</v>
      </c>
      <c r="AX99" t="s">
        <v>32</v>
      </c>
      <c r="AY99" t="s">
        <v>70</v>
      </c>
      <c r="AZ99">
        <v>600</v>
      </c>
      <c r="BA99">
        <v>100</v>
      </c>
      <c r="BB99">
        <v>5</v>
      </c>
      <c r="BC99">
        <f t="shared" si="1"/>
        <v>1</v>
      </c>
      <c r="BD99">
        <v>0</v>
      </c>
      <c r="BE99">
        <v>0</v>
      </c>
      <c r="BF99">
        <v>1</v>
      </c>
      <c r="BG99" t="s">
        <v>69</v>
      </c>
      <c r="BH99">
        <v>6</v>
      </c>
      <c r="BI99">
        <v>3</v>
      </c>
      <c r="BJ99">
        <v>3</v>
      </c>
      <c r="BK99">
        <v>7</v>
      </c>
      <c r="BL99">
        <v>1</v>
      </c>
      <c r="BM99">
        <v>6</v>
      </c>
      <c r="BN99">
        <v>0</v>
      </c>
      <c r="BO99">
        <v>5</v>
      </c>
      <c r="BP99">
        <v>15</v>
      </c>
      <c r="BQ99">
        <v>0</v>
      </c>
      <c r="BR99">
        <v>0</v>
      </c>
      <c r="BS99">
        <v>1</v>
      </c>
      <c r="BT99">
        <v>0</v>
      </c>
      <c r="BU99">
        <v>1</v>
      </c>
      <c r="BV99">
        <v>1</v>
      </c>
      <c r="BW99">
        <v>1</v>
      </c>
      <c r="BX99">
        <v>0</v>
      </c>
      <c r="BY99">
        <v>0</v>
      </c>
      <c r="BZ99">
        <v>0</v>
      </c>
    </row>
    <row r="100" spans="1:78" x14ac:dyDescent="0.25">
      <c r="A100" t="s">
        <v>182</v>
      </c>
      <c r="B100" t="s">
        <v>245</v>
      </c>
      <c r="D100" t="s">
        <v>240</v>
      </c>
      <c r="E100" t="s">
        <v>30</v>
      </c>
      <c r="F100" t="s">
        <v>34</v>
      </c>
      <c r="G100" t="s">
        <v>9</v>
      </c>
      <c r="H100" t="s">
        <v>13</v>
      </c>
      <c r="I100">
        <v>6</v>
      </c>
      <c r="J100" t="s">
        <v>179</v>
      </c>
      <c r="K100">
        <v>30</v>
      </c>
      <c r="L100" t="s">
        <v>28</v>
      </c>
      <c r="N100" t="s">
        <v>28</v>
      </c>
      <c r="P100" t="s">
        <v>28</v>
      </c>
      <c r="R100" t="s">
        <v>28</v>
      </c>
      <c r="T100" t="s">
        <v>28</v>
      </c>
      <c r="V100" t="s">
        <v>28</v>
      </c>
      <c r="Y100" t="s">
        <v>28</v>
      </c>
      <c r="Z100" t="s">
        <v>28</v>
      </c>
      <c r="AB100" t="s">
        <v>180</v>
      </c>
      <c r="AC100" t="s">
        <v>34</v>
      </c>
      <c r="AD100" t="s">
        <v>180</v>
      </c>
      <c r="AE100" t="s">
        <v>180</v>
      </c>
      <c r="AF100" t="s">
        <v>180</v>
      </c>
      <c r="AG100" t="s">
        <v>180</v>
      </c>
      <c r="AH100" t="s">
        <v>180</v>
      </c>
      <c r="AI100" t="s">
        <v>180</v>
      </c>
      <c r="AJ100" t="s">
        <v>180</v>
      </c>
      <c r="AK100" t="s">
        <v>180</v>
      </c>
      <c r="AL100" t="s">
        <v>180</v>
      </c>
      <c r="AQ100" t="s">
        <v>34</v>
      </c>
      <c r="AR100" t="s">
        <v>181</v>
      </c>
      <c r="AU100" t="s">
        <v>181</v>
      </c>
      <c r="AW100" t="s">
        <v>30</v>
      </c>
      <c r="AX100" t="s">
        <v>243</v>
      </c>
      <c r="AY100" t="s">
        <v>68</v>
      </c>
      <c r="AZ100">
        <v>600</v>
      </c>
      <c r="BA100">
        <v>100</v>
      </c>
      <c r="BB100">
        <v>7</v>
      </c>
      <c r="BC100">
        <f t="shared" si="1"/>
        <v>3</v>
      </c>
      <c r="BD100">
        <v>0</v>
      </c>
      <c r="BE100">
        <v>0</v>
      </c>
      <c r="BF100">
        <v>1</v>
      </c>
      <c r="BG100" t="s">
        <v>69</v>
      </c>
      <c r="BH100">
        <v>6</v>
      </c>
      <c r="BI100">
        <v>6</v>
      </c>
      <c r="BJ100">
        <v>3</v>
      </c>
      <c r="BK100">
        <v>7</v>
      </c>
      <c r="BL100">
        <v>1</v>
      </c>
      <c r="BM100">
        <v>6</v>
      </c>
      <c r="BN100">
        <v>0</v>
      </c>
      <c r="BO100">
        <v>5</v>
      </c>
      <c r="BP100">
        <v>15</v>
      </c>
      <c r="BQ100">
        <v>0</v>
      </c>
      <c r="BR100">
        <v>0</v>
      </c>
      <c r="BS100">
        <v>1</v>
      </c>
      <c r="BT100">
        <v>0</v>
      </c>
      <c r="BU100">
        <v>1</v>
      </c>
      <c r="BV100">
        <v>1</v>
      </c>
      <c r="BW100">
        <v>0</v>
      </c>
      <c r="BX100">
        <v>0</v>
      </c>
      <c r="BY100">
        <v>0</v>
      </c>
      <c r="BZ100">
        <v>0</v>
      </c>
    </row>
    <row r="101" spans="1:78" x14ac:dyDescent="0.25">
      <c r="A101" t="s">
        <v>182</v>
      </c>
      <c r="B101" t="s">
        <v>245</v>
      </c>
      <c r="D101" t="s">
        <v>239</v>
      </c>
      <c r="E101" t="s">
        <v>30</v>
      </c>
      <c r="F101" t="s">
        <v>30</v>
      </c>
      <c r="G101" t="s">
        <v>9</v>
      </c>
      <c r="H101" t="s">
        <v>13</v>
      </c>
      <c r="I101">
        <v>10</v>
      </c>
      <c r="J101" t="s">
        <v>28</v>
      </c>
      <c r="L101" t="s">
        <v>28</v>
      </c>
      <c r="N101" t="s">
        <v>28</v>
      </c>
      <c r="P101" t="s">
        <v>28</v>
      </c>
      <c r="R101" t="s">
        <v>28</v>
      </c>
      <c r="T101" t="s">
        <v>28</v>
      </c>
      <c r="V101" t="s">
        <v>37</v>
      </c>
      <c r="W101" t="s">
        <v>33</v>
      </c>
      <c r="X101">
        <v>18</v>
      </c>
      <c r="Y101" t="s">
        <v>28</v>
      </c>
      <c r="Z101" t="s">
        <v>28</v>
      </c>
      <c r="AB101" t="s">
        <v>180</v>
      </c>
      <c r="AC101" t="s">
        <v>34</v>
      </c>
      <c r="AD101" t="s">
        <v>180</v>
      </c>
      <c r="AE101" t="s">
        <v>180</v>
      </c>
      <c r="AF101" t="s">
        <v>180</v>
      </c>
      <c r="AG101" t="s">
        <v>180</v>
      </c>
      <c r="AH101" t="s">
        <v>180</v>
      </c>
      <c r="AI101" t="s">
        <v>180</v>
      </c>
      <c r="AJ101" t="s">
        <v>180</v>
      </c>
      <c r="AK101" t="s">
        <v>180</v>
      </c>
      <c r="AL101" t="s">
        <v>180</v>
      </c>
      <c r="AN101" t="s">
        <v>256</v>
      </c>
      <c r="AO101">
        <v>1</v>
      </c>
      <c r="AQ101" t="s">
        <v>34</v>
      </c>
      <c r="AR101" t="s">
        <v>181</v>
      </c>
      <c r="AU101" t="s">
        <v>180</v>
      </c>
      <c r="AW101" t="s">
        <v>34</v>
      </c>
      <c r="AX101" t="s">
        <v>28</v>
      </c>
      <c r="AY101" t="s">
        <v>73</v>
      </c>
      <c r="AZ101">
        <v>600</v>
      </c>
      <c r="BA101">
        <v>100</v>
      </c>
      <c r="BB101">
        <v>4</v>
      </c>
      <c r="BC101">
        <f t="shared" si="1"/>
        <v>0</v>
      </c>
      <c r="BD101">
        <v>0</v>
      </c>
      <c r="BE101">
        <v>0</v>
      </c>
      <c r="BF101">
        <v>1</v>
      </c>
      <c r="BG101" t="s">
        <v>69</v>
      </c>
      <c r="BH101">
        <v>6</v>
      </c>
      <c r="BI101">
        <v>2</v>
      </c>
      <c r="BJ101">
        <v>3</v>
      </c>
      <c r="BK101">
        <v>7</v>
      </c>
      <c r="BL101">
        <v>1</v>
      </c>
      <c r="BM101">
        <v>6</v>
      </c>
      <c r="BN101">
        <v>0</v>
      </c>
      <c r="BO101">
        <v>5</v>
      </c>
      <c r="BP101">
        <v>15</v>
      </c>
      <c r="BQ101">
        <v>0</v>
      </c>
      <c r="BR101">
        <v>0</v>
      </c>
      <c r="BS101">
        <v>1</v>
      </c>
      <c r="BT101">
        <v>0</v>
      </c>
      <c r="BU101">
        <v>1</v>
      </c>
      <c r="BV101">
        <v>1</v>
      </c>
      <c r="BW101">
        <v>1</v>
      </c>
      <c r="BX101">
        <v>0</v>
      </c>
      <c r="BY101">
        <v>0</v>
      </c>
      <c r="BZ101">
        <v>0</v>
      </c>
    </row>
    <row r="102" spans="1:78" x14ac:dyDescent="0.25">
      <c r="A102" t="s">
        <v>182</v>
      </c>
      <c r="B102" t="s">
        <v>245</v>
      </c>
      <c r="D102" t="s">
        <v>178</v>
      </c>
      <c r="E102" t="s">
        <v>30</v>
      </c>
      <c r="F102" t="s">
        <v>30</v>
      </c>
      <c r="G102" t="s">
        <v>9</v>
      </c>
      <c r="H102" t="s">
        <v>13</v>
      </c>
      <c r="I102">
        <v>10</v>
      </c>
      <c r="J102" t="s">
        <v>179</v>
      </c>
      <c r="K102">
        <v>20</v>
      </c>
      <c r="L102" t="s">
        <v>28</v>
      </c>
      <c r="N102" t="s">
        <v>28</v>
      </c>
      <c r="P102" t="s">
        <v>28</v>
      </c>
      <c r="R102" t="s">
        <v>28</v>
      </c>
      <c r="T102" t="s">
        <v>28</v>
      </c>
      <c r="V102" t="s">
        <v>28</v>
      </c>
      <c r="Y102" t="s">
        <v>28</v>
      </c>
      <c r="Z102" t="s">
        <v>28</v>
      </c>
      <c r="AB102" t="s">
        <v>180</v>
      </c>
      <c r="AC102" t="s">
        <v>34</v>
      </c>
      <c r="AD102" t="s">
        <v>180</v>
      </c>
      <c r="AE102" t="s">
        <v>180</v>
      </c>
      <c r="AF102" t="s">
        <v>180</v>
      </c>
      <c r="AG102" t="s">
        <v>180</v>
      </c>
      <c r="AH102" t="s">
        <v>180</v>
      </c>
      <c r="AI102" t="s">
        <v>180</v>
      </c>
      <c r="AJ102" t="s">
        <v>180</v>
      </c>
      <c r="AK102" t="s">
        <v>180</v>
      </c>
      <c r="AL102" t="s">
        <v>180</v>
      </c>
      <c r="AQ102" t="s">
        <v>34</v>
      </c>
      <c r="AR102" t="s">
        <v>181</v>
      </c>
      <c r="AU102" t="s">
        <v>181</v>
      </c>
      <c r="AW102" t="s">
        <v>30</v>
      </c>
      <c r="AX102" t="s">
        <v>32</v>
      </c>
      <c r="AY102" t="s">
        <v>73</v>
      </c>
      <c r="AZ102">
        <v>600</v>
      </c>
      <c r="BA102">
        <v>100</v>
      </c>
      <c r="BB102">
        <v>7</v>
      </c>
      <c r="BC102">
        <f t="shared" si="1"/>
        <v>3</v>
      </c>
      <c r="BD102">
        <v>0</v>
      </c>
      <c r="BE102">
        <v>0</v>
      </c>
      <c r="BF102">
        <v>1</v>
      </c>
      <c r="BG102" t="s">
        <v>69</v>
      </c>
      <c r="BH102">
        <v>6</v>
      </c>
      <c r="BI102">
        <v>3</v>
      </c>
      <c r="BJ102">
        <v>3</v>
      </c>
      <c r="BK102">
        <v>7</v>
      </c>
      <c r="BL102">
        <v>1</v>
      </c>
      <c r="BM102">
        <v>6</v>
      </c>
      <c r="BN102">
        <v>0</v>
      </c>
      <c r="BO102">
        <v>5</v>
      </c>
      <c r="BP102">
        <v>15</v>
      </c>
      <c r="BQ102">
        <v>0</v>
      </c>
      <c r="BR102">
        <v>0</v>
      </c>
      <c r="BS102">
        <v>1</v>
      </c>
      <c r="BT102">
        <v>0</v>
      </c>
      <c r="BU102">
        <v>1</v>
      </c>
      <c r="BV102">
        <v>1</v>
      </c>
      <c r="BW102">
        <v>1</v>
      </c>
      <c r="BX102">
        <v>0</v>
      </c>
      <c r="BY102">
        <v>0</v>
      </c>
      <c r="BZ102">
        <v>0</v>
      </c>
    </row>
    <row r="103" spans="1:78" x14ac:dyDescent="0.25">
      <c r="A103" t="s">
        <v>182</v>
      </c>
      <c r="B103" t="s">
        <v>245</v>
      </c>
      <c r="D103" t="s">
        <v>183</v>
      </c>
      <c r="E103" t="s">
        <v>30</v>
      </c>
      <c r="F103" t="s">
        <v>30</v>
      </c>
      <c r="G103" t="s">
        <v>9</v>
      </c>
      <c r="H103" t="s">
        <v>13</v>
      </c>
      <c r="I103">
        <v>10</v>
      </c>
      <c r="J103" t="s">
        <v>28</v>
      </c>
      <c r="L103" t="s">
        <v>28</v>
      </c>
      <c r="N103" t="s">
        <v>28</v>
      </c>
      <c r="P103" t="s">
        <v>28</v>
      </c>
      <c r="R103" t="s">
        <v>28</v>
      </c>
      <c r="T103" t="s">
        <v>28</v>
      </c>
      <c r="V103" t="s">
        <v>37</v>
      </c>
      <c r="W103" t="s">
        <v>33</v>
      </c>
      <c r="X103">
        <v>17</v>
      </c>
      <c r="Y103" t="s">
        <v>28</v>
      </c>
      <c r="Z103" t="s">
        <v>28</v>
      </c>
      <c r="AB103" t="s">
        <v>180</v>
      </c>
      <c r="AC103" t="s">
        <v>34</v>
      </c>
      <c r="AD103" t="s">
        <v>180</v>
      </c>
      <c r="AE103" t="s">
        <v>180</v>
      </c>
      <c r="AF103" t="s">
        <v>180</v>
      </c>
      <c r="AG103" t="s">
        <v>180</v>
      </c>
      <c r="AH103" t="s">
        <v>180</v>
      </c>
      <c r="AI103" t="s">
        <v>180</v>
      </c>
      <c r="AJ103" t="s">
        <v>180</v>
      </c>
      <c r="AK103" t="s">
        <v>180</v>
      </c>
      <c r="AL103" t="s">
        <v>180</v>
      </c>
      <c r="AN103" t="s">
        <v>256</v>
      </c>
      <c r="AO103">
        <v>1</v>
      </c>
      <c r="AQ103" t="s">
        <v>34</v>
      </c>
      <c r="AR103" t="s">
        <v>181</v>
      </c>
      <c r="AU103" t="s">
        <v>180</v>
      </c>
      <c r="AW103" t="s">
        <v>34</v>
      </c>
      <c r="AX103" t="s">
        <v>32</v>
      </c>
      <c r="AY103" t="s">
        <v>70</v>
      </c>
      <c r="AZ103">
        <v>600</v>
      </c>
      <c r="BA103">
        <v>100</v>
      </c>
      <c r="BB103">
        <v>8</v>
      </c>
      <c r="BC103">
        <f t="shared" si="1"/>
        <v>4</v>
      </c>
      <c r="BD103">
        <v>0</v>
      </c>
      <c r="BE103">
        <v>0</v>
      </c>
      <c r="BF103">
        <v>1</v>
      </c>
      <c r="BG103" t="s">
        <v>69</v>
      </c>
      <c r="BH103">
        <v>6</v>
      </c>
      <c r="BI103">
        <v>6</v>
      </c>
      <c r="BJ103">
        <v>3</v>
      </c>
      <c r="BK103">
        <v>7</v>
      </c>
      <c r="BL103">
        <v>1</v>
      </c>
      <c r="BM103">
        <v>6</v>
      </c>
      <c r="BN103">
        <v>0</v>
      </c>
      <c r="BO103">
        <v>5</v>
      </c>
      <c r="BP103">
        <v>15</v>
      </c>
      <c r="BQ103">
        <v>0</v>
      </c>
      <c r="BR103">
        <v>0</v>
      </c>
      <c r="BS103">
        <v>1</v>
      </c>
      <c r="BT103">
        <v>0</v>
      </c>
      <c r="BU103">
        <v>1</v>
      </c>
      <c r="BV103">
        <v>1</v>
      </c>
      <c r="BW103">
        <v>1</v>
      </c>
      <c r="BX103">
        <v>0</v>
      </c>
      <c r="BY103">
        <v>0</v>
      </c>
      <c r="BZ103">
        <v>0</v>
      </c>
    </row>
    <row r="104" spans="1:78" x14ac:dyDescent="0.25">
      <c r="A104" t="s">
        <v>182</v>
      </c>
      <c r="B104" t="s">
        <v>245</v>
      </c>
      <c r="D104" t="s">
        <v>240</v>
      </c>
      <c r="E104" t="s">
        <v>30</v>
      </c>
      <c r="F104" t="s">
        <v>34</v>
      </c>
      <c r="G104" t="s">
        <v>9</v>
      </c>
      <c r="H104" t="s">
        <v>13</v>
      </c>
      <c r="I104">
        <v>6</v>
      </c>
      <c r="J104" t="s">
        <v>179</v>
      </c>
      <c r="K104">
        <v>15</v>
      </c>
      <c r="L104" t="s">
        <v>28</v>
      </c>
      <c r="N104" t="s">
        <v>28</v>
      </c>
      <c r="P104" t="s">
        <v>28</v>
      </c>
      <c r="R104" t="s">
        <v>28</v>
      </c>
      <c r="T104" t="s">
        <v>28</v>
      </c>
      <c r="V104" t="s">
        <v>28</v>
      </c>
      <c r="Y104" t="s">
        <v>28</v>
      </c>
      <c r="Z104" t="s">
        <v>28</v>
      </c>
      <c r="AB104" t="s">
        <v>180</v>
      </c>
      <c r="AC104" t="s">
        <v>34</v>
      </c>
      <c r="AD104" t="s">
        <v>180</v>
      </c>
      <c r="AE104" t="s">
        <v>180</v>
      </c>
      <c r="AF104" t="s">
        <v>180</v>
      </c>
      <c r="AG104" t="s">
        <v>180</v>
      </c>
      <c r="AH104" t="s">
        <v>180</v>
      </c>
      <c r="AI104" t="s">
        <v>180</v>
      </c>
      <c r="AJ104" t="s">
        <v>180</v>
      </c>
      <c r="AK104" t="s">
        <v>180</v>
      </c>
      <c r="AL104" t="s">
        <v>180</v>
      </c>
      <c r="AQ104" t="s">
        <v>34</v>
      </c>
      <c r="AR104" t="s">
        <v>181</v>
      </c>
      <c r="AU104" t="s">
        <v>181</v>
      </c>
      <c r="AW104" t="s">
        <v>30</v>
      </c>
      <c r="AX104" t="s">
        <v>243</v>
      </c>
      <c r="AY104" t="s">
        <v>68</v>
      </c>
      <c r="AZ104">
        <v>600</v>
      </c>
      <c r="BA104">
        <v>100</v>
      </c>
      <c r="BB104">
        <v>5</v>
      </c>
      <c r="BC104">
        <f t="shared" si="1"/>
        <v>1</v>
      </c>
      <c r="BD104">
        <v>0</v>
      </c>
      <c r="BE104">
        <v>0</v>
      </c>
      <c r="BF104">
        <v>1</v>
      </c>
      <c r="BG104" t="s">
        <v>69</v>
      </c>
      <c r="BH104">
        <v>6</v>
      </c>
      <c r="BI104">
        <v>2</v>
      </c>
      <c r="BJ104">
        <v>3</v>
      </c>
      <c r="BK104">
        <v>7</v>
      </c>
      <c r="BL104">
        <v>1</v>
      </c>
      <c r="BM104">
        <v>6</v>
      </c>
      <c r="BN104">
        <v>0</v>
      </c>
      <c r="BO104">
        <v>5</v>
      </c>
      <c r="BP104">
        <v>15</v>
      </c>
      <c r="BQ104">
        <v>0</v>
      </c>
      <c r="BR104">
        <v>0</v>
      </c>
      <c r="BS104">
        <v>1</v>
      </c>
      <c r="BT104">
        <v>0</v>
      </c>
      <c r="BU104">
        <v>1</v>
      </c>
      <c r="BV104">
        <v>1</v>
      </c>
      <c r="BW104">
        <v>0</v>
      </c>
      <c r="BX104">
        <v>0</v>
      </c>
      <c r="BY104">
        <v>0</v>
      </c>
      <c r="BZ104">
        <v>0</v>
      </c>
    </row>
    <row r="105" spans="1:78" x14ac:dyDescent="0.25">
      <c r="A105" t="s">
        <v>182</v>
      </c>
      <c r="B105" t="s">
        <v>245</v>
      </c>
      <c r="D105" t="s">
        <v>239</v>
      </c>
      <c r="E105" t="s">
        <v>30</v>
      </c>
      <c r="F105" t="s">
        <v>30</v>
      </c>
      <c r="G105" t="s">
        <v>9</v>
      </c>
      <c r="H105" t="s">
        <v>13</v>
      </c>
      <c r="I105">
        <v>10</v>
      </c>
      <c r="J105" t="s">
        <v>28</v>
      </c>
      <c r="L105" t="s">
        <v>179</v>
      </c>
      <c r="M105">
        <v>15</v>
      </c>
      <c r="N105" t="s">
        <v>28</v>
      </c>
      <c r="P105" t="s">
        <v>28</v>
      </c>
      <c r="R105" t="s">
        <v>28</v>
      </c>
      <c r="T105" t="s">
        <v>28</v>
      </c>
      <c r="V105" t="s">
        <v>32</v>
      </c>
      <c r="W105" t="s">
        <v>40</v>
      </c>
      <c r="X105">
        <v>35</v>
      </c>
      <c r="Y105" t="s">
        <v>28</v>
      </c>
      <c r="Z105" t="s">
        <v>28</v>
      </c>
      <c r="AB105" t="s">
        <v>180</v>
      </c>
      <c r="AC105" t="s">
        <v>34</v>
      </c>
      <c r="AD105" t="s">
        <v>180</v>
      </c>
      <c r="AE105" t="s">
        <v>180</v>
      </c>
      <c r="AF105" t="s">
        <v>180</v>
      </c>
      <c r="AG105" t="s">
        <v>180</v>
      </c>
      <c r="AH105" t="s">
        <v>180</v>
      </c>
      <c r="AI105" t="s">
        <v>180</v>
      </c>
      <c r="AJ105" t="s">
        <v>180</v>
      </c>
      <c r="AK105" t="s">
        <v>180</v>
      </c>
      <c r="AL105" t="s">
        <v>180</v>
      </c>
      <c r="AN105" t="s">
        <v>256</v>
      </c>
      <c r="AO105">
        <v>1</v>
      </c>
      <c r="AQ105" t="s">
        <v>34</v>
      </c>
      <c r="AR105" t="s">
        <v>181</v>
      </c>
      <c r="AU105" t="s">
        <v>180</v>
      </c>
      <c r="AW105" t="s">
        <v>34</v>
      </c>
      <c r="AX105" t="s">
        <v>28</v>
      </c>
      <c r="AY105" t="s">
        <v>73</v>
      </c>
      <c r="AZ105">
        <v>600</v>
      </c>
      <c r="BA105">
        <v>100</v>
      </c>
      <c r="BB105">
        <v>7</v>
      </c>
      <c r="BC105">
        <f t="shared" si="1"/>
        <v>3</v>
      </c>
      <c r="BD105">
        <v>0</v>
      </c>
      <c r="BE105">
        <v>0</v>
      </c>
      <c r="BF105">
        <v>1</v>
      </c>
      <c r="BG105" t="s">
        <v>69</v>
      </c>
      <c r="BH105">
        <v>6</v>
      </c>
      <c r="BI105">
        <v>3</v>
      </c>
      <c r="BJ105">
        <v>3</v>
      </c>
      <c r="BK105">
        <v>7</v>
      </c>
      <c r="BL105">
        <v>1</v>
      </c>
      <c r="BM105">
        <v>6</v>
      </c>
      <c r="BN105">
        <v>0</v>
      </c>
      <c r="BO105">
        <v>5</v>
      </c>
      <c r="BP105">
        <v>15</v>
      </c>
      <c r="BQ105">
        <v>0</v>
      </c>
      <c r="BR105">
        <v>0</v>
      </c>
      <c r="BS105">
        <v>1</v>
      </c>
      <c r="BT105">
        <v>0</v>
      </c>
      <c r="BU105">
        <v>1</v>
      </c>
      <c r="BV105">
        <v>1</v>
      </c>
      <c r="BW105">
        <v>1</v>
      </c>
      <c r="BX105">
        <v>0</v>
      </c>
      <c r="BY105">
        <v>0</v>
      </c>
      <c r="BZ105">
        <v>0</v>
      </c>
    </row>
    <row r="106" spans="1:78" x14ac:dyDescent="0.25">
      <c r="A106" t="s">
        <v>182</v>
      </c>
      <c r="B106" t="s">
        <v>245</v>
      </c>
      <c r="D106" t="s">
        <v>178</v>
      </c>
      <c r="E106" t="s">
        <v>30</v>
      </c>
      <c r="F106" t="s">
        <v>30</v>
      </c>
      <c r="G106" t="s">
        <v>9</v>
      </c>
      <c r="H106" t="s">
        <v>13</v>
      </c>
      <c r="I106">
        <v>10</v>
      </c>
      <c r="J106" t="s">
        <v>179</v>
      </c>
      <c r="K106">
        <v>35</v>
      </c>
      <c r="L106" t="s">
        <v>28</v>
      </c>
      <c r="N106" t="s">
        <v>28</v>
      </c>
      <c r="P106" t="s">
        <v>28</v>
      </c>
      <c r="R106" t="s">
        <v>28</v>
      </c>
      <c r="T106" t="s">
        <v>28</v>
      </c>
      <c r="V106" t="s">
        <v>28</v>
      </c>
      <c r="X106">
        <v>20</v>
      </c>
      <c r="Y106" t="s">
        <v>28</v>
      </c>
      <c r="Z106" t="s">
        <v>28</v>
      </c>
      <c r="AB106" t="s">
        <v>180</v>
      </c>
      <c r="AC106" t="s">
        <v>34</v>
      </c>
      <c r="AD106" t="s">
        <v>180</v>
      </c>
      <c r="AE106" t="s">
        <v>180</v>
      </c>
      <c r="AF106" t="s">
        <v>180</v>
      </c>
      <c r="AG106" t="s">
        <v>180</v>
      </c>
      <c r="AH106" t="s">
        <v>180</v>
      </c>
      <c r="AI106" t="s">
        <v>180</v>
      </c>
      <c r="AJ106" t="s">
        <v>180</v>
      </c>
      <c r="AK106" t="s">
        <v>180</v>
      </c>
      <c r="AL106" t="s">
        <v>180</v>
      </c>
      <c r="AQ106" t="s">
        <v>34</v>
      </c>
      <c r="AR106" t="s">
        <v>181</v>
      </c>
      <c r="AU106" t="s">
        <v>181</v>
      </c>
      <c r="AW106" t="s">
        <v>30</v>
      </c>
      <c r="AX106" t="s">
        <v>32</v>
      </c>
      <c r="AY106" t="s">
        <v>73</v>
      </c>
      <c r="AZ106">
        <v>600</v>
      </c>
      <c r="BA106">
        <v>100</v>
      </c>
      <c r="BB106">
        <v>4</v>
      </c>
      <c r="BC106">
        <f t="shared" si="1"/>
        <v>0</v>
      </c>
      <c r="BD106">
        <v>0</v>
      </c>
      <c r="BE106">
        <v>0</v>
      </c>
      <c r="BF106">
        <v>1</v>
      </c>
      <c r="BG106" t="s">
        <v>69</v>
      </c>
      <c r="BH106">
        <v>6</v>
      </c>
      <c r="BI106">
        <v>6</v>
      </c>
      <c r="BJ106">
        <v>3</v>
      </c>
      <c r="BK106">
        <v>7</v>
      </c>
      <c r="BL106">
        <v>1</v>
      </c>
      <c r="BM106">
        <v>6</v>
      </c>
      <c r="BN106">
        <v>0</v>
      </c>
      <c r="BO106">
        <v>5</v>
      </c>
      <c r="BP106">
        <v>15</v>
      </c>
      <c r="BQ106">
        <v>0</v>
      </c>
      <c r="BR106">
        <v>0</v>
      </c>
      <c r="BS106">
        <v>1</v>
      </c>
      <c r="BT106">
        <v>0</v>
      </c>
      <c r="BU106">
        <v>1</v>
      </c>
      <c r="BV106">
        <v>1</v>
      </c>
      <c r="BW106">
        <v>1</v>
      </c>
      <c r="BX106">
        <v>0</v>
      </c>
      <c r="BY106">
        <v>0</v>
      </c>
      <c r="BZ106">
        <v>0</v>
      </c>
    </row>
    <row r="107" spans="1:78" x14ac:dyDescent="0.25">
      <c r="A107" t="s">
        <v>182</v>
      </c>
      <c r="B107" t="s">
        <v>245</v>
      </c>
      <c r="D107" t="s">
        <v>183</v>
      </c>
      <c r="E107" t="s">
        <v>30</v>
      </c>
      <c r="F107" t="s">
        <v>30</v>
      </c>
      <c r="G107" t="s">
        <v>9</v>
      </c>
      <c r="H107" t="s">
        <v>13</v>
      </c>
      <c r="I107">
        <v>10</v>
      </c>
      <c r="J107" t="s">
        <v>28</v>
      </c>
      <c r="L107" t="s">
        <v>179</v>
      </c>
      <c r="M107">
        <v>20</v>
      </c>
      <c r="N107" t="s">
        <v>28</v>
      </c>
      <c r="P107" t="s">
        <v>28</v>
      </c>
      <c r="R107" t="s">
        <v>28</v>
      </c>
      <c r="T107" t="s">
        <v>28</v>
      </c>
      <c r="V107" t="s">
        <v>32</v>
      </c>
      <c r="W107" t="s">
        <v>40</v>
      </c>
      <c r="X107">
        <v>18</v>
      </c>
      <c r="Y107" t="s">
        <v>28</v>
      </c>
      <c r="Z107" t="s">
        <v>28</v>
      </c>
      <c r="AB107" t="s">
        <v>180</v>
      </c>
      <c r="AC107" t="s">
        <v>34</v>
      </c>
      <c r="AD107" t="s">
        <v>180</v>
      </c>
      <c r="AE107" t="s">
        <v>180</v>
      </c>
      <c r="AF107" t="s">
        <v>180</v>
      </c>
      <c r="AG107" t="s">
        <v>180</v>
      </c>
      <c r="AH107" t="s">
        <v>180</v>
      </c>
      <c r="AI107" t="s">
        <v>180</v>
      </c>
      <c r="AJ107" t="s">
        <v>180</v>
      </c>
      <c r="AK107" t="s">
        <v>180</v>
      </c>
      <c r="AL107" t="s">
        <v>180</v>
      </c>
      <c r="AN107" t="s">
        <v>256</v>
      </c>
      <c r="AO107">
        <v>1</v>
      </c>
      <c r="AQ107" t="s">
        <v>34</v>
      </c>
      <c r="AR107" t="s">
        <v>181</v>
      </c>
      <c r="AU107" t="s">
        <v>180</v>
      </c>
      <c r="AW107" t="s">
        <v>34</v>
      </c>
      <c r="AX107" t="s">
        <v>32</v>
      </c>
      <c r="AY107" t="s">
        <v>70</v>
      </c>
      <c r="AZ107">
        <v>600</v>
      </c>
      <c r="BA107">
        <v>100</v>
      </c>
      <c r="BB107">
        <v>7</v>
      </c>
      <c r="BC107">
        <f t="shared" si="1"/>
        <v>3</v>
      </c>
      <c r="BD107">
        <v>0</v>
      </c>
      <c r="BE107">
        <v>0</v>
      </c>
      <c r="BF107">
        <v>1</v>
      </c>
      <c r="BG107" t="s">
        <v>69</v>
      </c>
      <c r="BH107">
        <v>6</v>
      </c>
      <c r="BI107">
        <v>2</v>
      </c>
      <c r="BJ107">
        <v>3</v>
      </c>
      <c r="BK107">
        <v>7</v>
      </c>
      <c r="BL107">
        <v>1</v>
      </c>
      <c r="BM107">
        <v>6</v>
      </c>
      <c r="BN107">
        <v>0</v>
      </c>
      <c r="BO107">
        <v>5</v>
      </c>
      <c r="BP107">
        <v>15</v>
      </c>
      <c r="BQ107">
        <v>0</v>
      </c>
      <c r="BR107">
        <v>0</v>
      </c>
      <c r="BS107">
        <v>1</v>
      </c>
      <c r="BT107">
        <v>0</v>
      </c>
      <c r="BU107">
        <v>1</v>
      </c>
      <c r="BV107">
        <v>1</v>
      </c>
      <c r="BW107">
        <v>1</v>
      </c>
      <c r="BX107">
        <v>0</v>
      </c>
      <c r="BY107">
        <v>0</v>
      </c>
      <c r="BZ107">
        <v>0</v>
      </c>
    </row>
    <row r="108" spans="1:78" x14ac:dyDescent="0.25">
      <c r="A108" t="s">
        <v>182</v>
      </c>
      <c r="B108" t="s">
        <v>245</v>
      </c>
      <c r="D108" t="s">
        <v>240</v>
      </c>
      <c r="E108" t="s">
        <v>30</v>
      </c>
      <c r="F108" t="s">
        <v>34</v>
      </c>
      <c r="G108" t="s">
        <v>9</v>
      </c>
      <c r="H108" t="s">
        <v>13</v>
      </c>
      <c r="I108">
        <v>6</v>
      </c>
      <c r="J108" t="s">
        <v>179</v>
      </c>
      <c r="K108">
        <v>15</v>
      </c>
      <c r="L108" t="s">
        <v>28</v>
      </c>
      <c r="N108" t="s">
        <v>28</v>
      </c>
      <c r="P108" t="s">
        <v>28</v>
      </c>
      <c r="R108" t="s">
        <v>28</v>
      </c>
      <c r="T108" t="s">
        <v>28</v>
      </c>
      <c r="V108" t="s">
        <v>28</v>
      </c>
      <c r="X108">
        <v>17</v>
      </c>
      <c r="Y108" t="s">
        <v>28</v>
      </c>
      <c r="Z108" t="s">
        <v>28</v>
      </c>
      <c r="AB108" t="s">
        <v>180</v>
      </c>
      <c r="AC108" t="s">
        <v>34</v>
      </c>
      <c r="AD108" t="s">
        <v>180</v>
      </c>
      <c r="AE108" t="s">
        <v>180</v>
      </c>
      <c r="AF108" t="s">
        <v>180</v>
      </c>
      <c r="AG108" t="s">
        <v>180</v>
      </c>
      <c r="AH108" t="s">
        <v>180</v>
      </c>
      <c r="AI108" t="s">
        <v>180</v>
      </c>
      <c r="AJ108" t="s">
        <v>180</v>
      </c>
      <c r="AK108" t="s">
        <v>180</v>
      </c>
      <c r="AL108" t="s">
        <v>180</v>
      </c>
      <c r="AQ108" t="s">
        <v>34</v>
      </c>
      <c r="AR108" t="s">
        <v>181</v>
      </c>
      <c r="AU108" t="s">
        <v>181</v>
      </c>
      <c r="AW108" t="s">
        <v>30</v>
      </c>
      <c r="AX108" t="s">
        <v>243</v>
      </c>
      <c r="AY108" t="s">
        <v>68</v>
      </c>
      <c r="AZ108">
        <v>600</v>
      </c>
      <c r="BA108">
        <v>100</v>
      </c>
      <c r="BB108">
        <v>8</v>
      </c>
      <c r="BC108">
        <f t="shared" si="1"/>
        <v>4</v>
      </c>
      <c r="BD108">
        <v>0</v>
      </c>
      <c r="BE108">
        <v>0</v>
      </c>
      <c r="BF108">
        <v>1</v>
      </c>
      <c r="BG108" t="s">
        <v>69</v>
      </c>
      <c r="BH108">
        <v>6</v>
      </c>
      <c r="BI108">
        <v>3</v>
      </c>
      <c r="BJ108">
        <v>3</v>
      </c>
      <c r="BK108">
        <v>7</v>
      </c>
      <c r="BL108">
        <v>1</v>
      </c>
      <c r="BM108">
        <v>6</v>
      </c>
      <c r="BN108">
        <v>0</v>
      </c>
      <c r="BO108">
        <v>5</v>
      </c>
      <c r="BP108">
        <v>15</v>
      </c>
      <c r="BQ108">
        <v>0</v>
      </c>
      <c r="BR108">
        <v>0</v>
      </c>
      <c r="BS108">
        <v>1</v>
      </c>
      <c r="BT108">
        <v>0</v>
      </c>
      <c r="BU108">
        <v>1</v>
      </c>
      <c r="BV108">
        <v>1</v>
      </c>
      <c r="BW108">
        <v>0</v>
      </c>
      <c r="BX108">
        <v>0</v>
      </c>
      <c r="BY108">
        <v>0</v>
      </c>
      <c r="BZ108">
        <v>0</v>
      </c>
    </row>
    <row r="109" spans="1:78" x14ac:dyDescent="0.25">
      <c r="A109" t="s">
        <v>182</v>
      </c>
      <c r="B109" t="s">
        <v>245</v>
      </c>
      <c r="D109" t="s">
        <v>239</v>
      </c>
      <c r="E109" t="s">
        <v>30</v>
      </c>
      <c r="F109" t="s">
        <v>30</v>
      </c>
      <c r="G109" t="s">
        <v>9</v>
      </c>
      <c r="H109" t="s">
        <v>13</v>
      </c>
      <c r="I109">
        <v>10</v>
      </c>
      <c r="J109" t="s">
        <v>28</v>
      </c>
      <c r="L109" t="s">
        <v>179</v>
      </c>
      <c r="M109">
        <v>25</v>
      </c>
      <c r="N109" t="s">
        <v>28</v>
      </c>
      <c r="P109" t="s">
        <v>28</v>
      </c>
      <c r="R109" t="s">
        <v>28</v>
      </c>
      <c r="T109" t="s">
        <v>28</v>
      </c>
      <c r="V109" t="s">
        <v>32</v>
      </c>
      <c r="W109" t="s">
        <v>40</v>
      </c>
      <c r="X109">
        <v>35</v>
      </c>
      <c r="Y109" t="s">
        <v>28</v>
      </c>
      <c r="Z109" t="s">
        <v>28</v>
      </c>
      <c r="AB109" t="s">
        <v>180</v>
      </c>
      <c r="AC109" t="s">
        <v>34</v>
      </c>
      <c r="AD109" t="s">
        <v>180</v>
      </c>
      <c r="AE109" t="s">
        <v>180</v>
      </c>
      <c r="AF109" t="s">
        <v>180</v>
      </c>
      <c r="AG109" t="s">
        <v>180</v>
      </c>
      <c r="AH109" t="s">
        <v>180</v>
      </c>
      <c r="AI109" t="s">
        <v>180</v>
      </c>
      <c r="AJ109" t="s">
        <v>180</v>
      </c>
      <c r="AK109" t="s">
        <v>180</v>
      </c>
      <c r="AL109" t="s">
        <v>180</v>
      </c>
      <c r="AN109" t="s">
        <v>256</v>
      </c>
      <c r="AO109">
        <v>1</v>
      </c>
      <c r="AQ109" t="s">
        <v>34</v>
      </c>
      <c r="AR109" t="s">
        <v>181</v>
      </c>
      <c r="AU109" t="s">
        <v>180</v>
      </c>
      <c r="AW109" t="s">
        <v>34</v>
      </c>
      <c r="AX109" t="s">
        <v>28</v>
      </c>
      <c r="AY109" t="s">
        <v>73</v>
      </c>
      <c r="AZ109">
        <v>600</v>
      </c>
      <c r="BA109">
        <v>100</v>
      </c>
      <c r="BB109">
        <v>5</v>
      </c>
      <c r="BC109">
        <f t="shared" si="1"/>
        <v>1</v>
      </c>
      <c r="BD109">
        <v>0</v>
      </c>
      <c r="BE109">
        <v>0</v>
      </c>
      <c r="BF109">
        <v>1</v>
      </c>
      <c r="BG109" t="s">
        <v>69</v>
      </c>
      <c r="BH109">
        <v>6</v>
      </c>
      <c r="BI109">
        <v>6</v>
      </c>
      <c r="BJ109">
        <v>3</v>
      </c>
      <c r="BK109">
        <v>7</v>
      </c>
      <c r="BL109">
        <v>1</v>
      </c>
      <c r="BM109">
        <v>6</v>
      </c>
      <c r="BN109">
        <v>0</v>
      </c>
      <c r="BO109">
        <v>5</v>
      </c>
      <c r="BP109">
        <v>15</v>
      </c>
      <c r="BQ109">
        <v>0</v>
      </c>
      <c r="BR109">
        <v>0</v>
      </c>
      <c r="BS109">
        <v>1</v>
      </c>
      <c r="BT109">
        <v>0</v>
      </c>
      <c r="BU109">
        <v>1</v>
      </c>
      <c r="BV109">
        <v>1</v>
      </c>
      <c r="BW109">
        <v>1</v>
      </c>
      <c r="BX109">
        <v>0</v>
      </c>
      <c r="BY109">
        <v>0</v>
      </c>
      <c r="BZ109">
        <v>0</v>
      </c>
    </row>
    <row r="110" spans="1:78" x14ac:dyDescent="0.25">
      <c r="A110" t="s">
        <v>182</v>
      </c>
      <c r="B110" t="s">
        <v>245</v>
      </c>
      <c r="D110" t="s">
        <v>178</v>
      </c>
      <c r="E110" t="s">
        <v>30</v>
      </c>
      <c r="F110" t="s">
        <v>30</v>
      </c>
      <c r="G110" t="s">
        <v>9</v>
      </c>
      <c r="H110" t="s">
        <v>13</v>
      </c>
      <c r="I110">
        <v>10</v>
      </c>
      <c r="J110" t="s">
        <v>179</v>
      </c>
      <c r="K110">
        <v>30</v>
      </c>
      <c r="L110" t="s">
        <v>28</v>
      </c>
      <c r="N110" t="s">
        <v>28</v>
      </c>
      <c r="P110" t="s">
        <v>28</v>
      </c>
      <c r="R110" t="s">
        <v>28</v>
      </c>
      <c r="T110" t="s">
        <v>28</v>
      </c>
      <c r="V110" t="s">
        <v>28</v>
      </c>
      <c r="X110">
        <v>20</v>
      </c>
      <c r="Y110" t="s">
        <v>28</v>
      </c>
      <c r="Z110" t="s">
        <v>28</v>
      </c>
      <c r="AB110" t="s">
        <v>180</v>
      </c>
      <c r="AC110" t="s">
        <v>34</v>
      </c>
      <c r="AD110" t="s">
        <v>180</v>
      </c>
      <c r="AE110" t="s">
        <v>180</v>
      </c>
      <c r="AF110" t="s">
        <v>180</v>
      </c>
      <c r="AG110" t="s">
        <v>180</v>
      </c>
      <c r="AH110" t="s">
        <v>180</v>
      </c>
      <c r="AI110" t="s">
        <v>180</v>
      </c>
      <c r="AJ110" t="s">
        <v>180</v>
      </c>
      <c r="AK110" t="s">
        <v>180</v>
      </c>
      <c r="AL110" t="s">
        <v>180</v>
      </c>
      <c r="AQ110" t="s">
        <v>34</v>
      </c>
      <c r="AR110" t="s">
        <v>181</v>
      </c>
      <c r="AU110" t="s">
        <v>181</v>
      </c>
      <c r="AW110" t="s">
        <v>30</v>
      </c>
      <c r="AX110" t="s">
        <v>32</v>
      </c>
      <c r="AY110" t="s">
        <v>73</v>
      </c>
      <c r="AZ110">
        <v>600</v>
      </c>
      <c r="BA110">
        <v>100</v>
      </c>
      <c r="BB110">
        <v>7</v>
      </c>
      <c r="BC110">
        <f t="shared" si="1"/>
        <v>3</v>
      </c>
      <c r="BD110">
        <v>0</v>
      </c>
      <c r="BE110">
        <v>0</v>
      </c>
      <c r="BF110">
        <v>1</v>
      </c>
      <c r="BG110" t="s">
        <v>69</v>
      </c>
      <c r="BH110">
        <v>6</v>
      </c>
      <c r="BI110">
        <v>2</v>
      </c>
      <c r="BJ110">
        <v>3</v>
      </c>
      <c r="BK110">
        <v>7</v>
      </c>
      <c r="BL110">
        <v>1</v>
      </c>
      <c r="BM110">
        <v>6</v>
      </c>
      <c r="BN110">
        <v>0</v>
      </c>
      <c r="BO110">
        <v>5</v>
      </c>
      <c r="BP110">
        <v>15</v>
      </c>
      <c r="BQ110">
        <v>0</v>
      </c>
      <c r="BR110">
        <v>0</v>
      </c>
      <c r="BS110">
        <v>1</v>
      </c>
      <c r="BT110">
        <v>0</v>
      </c>
      <c r="BU110">
        <v>1</v>
      </c>
      <c r="BV110">
        <v>1</v>
      </c>
      <c r="BW110">
        <v>1</v>
      </c>
      <c r="BX110">
        <v>0</v>
      </c>
      <c r="BY110">
        <v>0</v>
      </c>
      <c r="BZ110">
        <v>0</v>
      </c>
    </row>
    <row r="111" spans="1:78" x14ac:dyDescent="0.25">
      <c r="A111" t="s">
        <v>182</v>
      </c>
      <c r="B111" t="s">
        <v>245</v>
      </c>
      <c r="D111" t="s">
        <v>183</v>
      </c>
      <c r="E111" t="s">
        <v>30</v>
      </c>
      <c r="F111" t="s">
        <v>30</v>
      </c>
      <c r="G111" t="s">
        <v>9</v>
      </c>
      <c r="H111" t="s">
        <v>13</v>
      </c>
      <c r="I111">
        <v>10</v>
      </c>
      <c r="J111" t="s">
        <v>28</v>
      </c>
      <c r="L111" t="s">
        <v>179</v>
      </c>
      <c r="M111">
        <v>15</v>
      </c>
      <c r="N111" t="s">
        <v>28</v>
      </c>
      <c r="P111" t="s">
        <v>28</v>
      </c>
      <c r="R111" t="s">
        <v>28</v>
      </c>
      <c r="T111" t="s">
        <v>28</v>
      </c>
      <c r="V111" t="s">
        <v>32</v>
      </c>
      <c r="W111" t="s">
        <v>40</v>
      </c>
      <c r="X111">
        <v>18</v>
      </c>
      <c r="Y111" t="s">
        <v>28</v>
      </c>
      <c r="Z111" t="s">
        <v>28</v>
      </c>
      <c r="AB111" t="s">
        <v>180</v>
      </c>
      <c r="AC111" t="s">
        <v>34</v>
      </c>
      <c r="AD111" t="s">
        <v>180</v>
      </c>
      <c r="AE111" t="s">
        <v>180</v>
      </c>
      <c r="AF111" t="s">
        <v>180</v>
      </c>
      <c r="AG111" t="s">
        <v>180</v>
      </c>
      <c r="AH111" t="s">
        <v>180</v>
      </c>
      <c r="AI111" t="s">
        <v>180</v>
      </c>
      <c r="AJ111" t="s">
        <v>180</v>
      </c>
      <c r="AK111" t="s">
        <v>180</v>
      </c>
      <c r="AL111" t="s">
        <v>180</v>
      </c>
      <c r="AN111" t="s">
        <v>256</v>
      </c>
      <c r="AO111">
        <v>5</v>
      </c>
      <c r="AQ111" t="s">
        <v>34</v>
      </c>
      <c r="AR111" t="s">
        <v>181</v>
      </c>
      <c r="AU111" t="s">
        <v>180</v>
      </c>
      <c r="AW111" t="s">
        <v>34</v>
      </c>
      <c r="AX111" t="s">
        <v>32</v>
      </c>
      <c r="AY111" t="s">
        <v>70</v>
      </c>
      <c r="AZ111">
        <v>600</v>
      </c>
      <c r="BA111">
        <v>100</v>
      </c>
      <c r="BB111">
        <v>4</v>
      </c>
      <c r="BC111">
        <f t="shared" si="1"/>
        <v>0</v>
      </c>
      <c r="BD111">
        <v>0</v>
      </c>
      <c r="BE111">
        <v>0</v>
      </c>
      <c r="BF111">
        <v>1</v>
      </c>
      <c r="BG111" t="s">
        <v>69</v>
      </c>
      <c r="BH111">
        <v>6</v>
      </c>
      <c r="BI111">
        <v>3</v>
      </c>
      <c r="BJ111">
        <v>3</v>
      </c>
      <c r="BK111">
        <v>7</v>
      </c>
      <c r="BL111">
        <v>1</v>
      </c>
      <c r="BM111">
        <v>6</v>
      </c>
      <c r="BN111">
        <v>0</v>
      </c>
      <c r="BO111">
        <v>5</v>
      </c>
      <c r="BP111">
        <v>15</v>
      </c>
      <c r="BQ111">
        <v>0</v>
      </c>
      <c r="BR111">
        <v>0</v>
      </c>
      <c r="BS111">
        <v>1</v>
      </c>
      <c r="BT111">
        <v>0</v>
      </c>
      <c r="BU111">
        <v>1</v>
      </c>
      <c r="BV111">
        <v>1</v>
      </c>
      <c r="BW111">
        <v>1</v>
      </c>
      <c r="BX111">
        <v>0</v>
      </c>
      <c r="BY111">
        <v>0</v>
      </c>
      <c r="BZ111">
        <v>0</v>
      </c>
    </row>
    <row r="112" spans="1:78" x14ac:dyDescent="0.25">
      <c r="A112" t="s">
        <v>182</v>
      </c>
      <c r="B112" t="s">
        <v>245</v>
      </c>
      <c r="D112" t="s">
        <v>240</v>
      </c>
      <c r="E112" t="s">
        <v>30</v>
      </c>
      <c r="F112" t="s">
        <v>34</v>
      </c>
      <c r="G112" t="s">
        <v>9</v>
      </c>
      <c r="H112" t="s">
        <v>13</v>
      </c>
      <c r="I112">
        <v>7</v>
      </c>
      <c r="J112" t="s">
        <v>179</v>
      </c>
      <c r="K112">
        <v>30</v>
      </c>
      <c r="L112" t="s">
        <v>28</v>
      </c>
      <c r="M112">
        <v>20</v>
      </c>
      <c r="N112" t="s">
        <v>28</v>
      </c>
      <c r="P112" t="s">
        <v>28</v>
      </c>
      <c r="R112" t="s">
        <v>28</v>
      </c>
      <c r="T112" t="s">
        <v>28</v>
      </c>
      <c r="V112" t="s">
        <v>28</v>
      </c>
      <c r="X112">
        <v>17</v>
      </c>
      <c r="Y112" t="s">
        <v>28</v>
      </c>
      <c r="Z112" t="s">
        <v>28</v>
      </c>
      <c r="AB112" t="s">
        <v>180</v>
      </c>
      <c r="AC112" t="s">
        <v>34</v>
      </c>
      <c r="AD112" t="s">
        <v>180</v>
      </c>
      <c r="AE112" t="s">
        <v>180</v>
      </c>
      <c r="AF112" t="s">
        <v>180</v>
      </c>
      <c r="AG112" t="s">
        <v>180</v>
      </c>
      <c r="AH112" t="s">
        <v>180</v>
      </c>
      <c r="AI112" t="s">
        <v>180</v>
      </c>
      <c r="AJ112" t="s">
        <v>180</v>
      </c>
      <c r="AK112" t="s">
        <v>180</v>
      </c>
      <c r="AL112" t="s">
        <v>180</v>
      </c>
      <c r="AQ112" t="s">
        <v>34</v>
      </c>
      <c r="AR112" t="s">
        <v>181</v>
      </c>
      <c r="AU112" t="s">
        <v>181</v>
      </c>
      <c r="AW112" t="s">
        <v>30</v>
      </c>
      <c r="AX112" t="s">
        <v>243</v>
      </c>
      <c r="AY112" t="s">
        <v>68</v>
      </c>
      <c r="AZ112">
        <v>600</v>
      </c>
      <c r="BA112">
        <v>100</v>
      </c>
      <c r="BB112">
        <v>7</v>
      </c>
      <c r="BC112">
        <f t="shared" si="1"/>
        <v>3</v>
      </c>
      <c r="BD112">
        <v>0</v>
      </c>
      <c r="BE112">
        <v>0</v>
      </c>
      <c r="BF112">
        <v>1</v>
      </c>
      <c r="BG112" t="s">
        <v>69</v>
      </c>
      <c r="BH112">
        <v>6</v>
      </c>
      <c r="BI112">
        <v>6</v>
      </c>
      <c r="BJ112">
        <v>3</v>
      </c>
      <c r="BK112">
        <v>7</v>
      </c>
      <c r="BL112">
        <v>1</v>
      </c>
      <c r="BM112">
        <v>6</v>
      </c>
      <c r="BN112">
        <v>0</v>
      </c>
      <c r="BO112">
        <v>5</v>
      </c>
      <c r="BP112">
        <v>15</v>
      </c>
      <c r="BQ112">
        <v>0</v>
      </c>
      <c r="BR112">
        <v>0</v>
      </c>
      <c r="BS112">
        <v>1</v>
      </c>
      <c r="BT112">
        <v>0</v>
      </c>
      <c r="BU112">
        <v>1</v>
      </c>
      <c r="BV112">
        <v>1</v>
      </c>
      <c r="BW112">
        <v>0</v>
      </c>
      <c r="BX112">
        <v>0</v>
      </c>
      <c r="BY112">
        <v>0</v>
      </c>
      <c r="BZ112">
        <v>0</v>
      </c>
    </row>
    <row r="113" spans="1:78" x14ac:dyDescent="0.25">
      <c r="A113" t="s">
        <v>182</v>
      </c>
      <c r="B113" t="s">
        <v>245</v>
      </c>
      <c r="D113" t="s">
        <v>239</v>
      </c>
      <c r="E113" t="s">
        <v>30</v>
      </c>
      <c r="F113" t="s">
        <v>30</v>
      </c>
      <c r="G113" t="s">
        <v>9</v>
      </c>
      <c r="H113" t="s">
        <v>13</v>
      </c>
      <c r="I113">
        <v>10</v>
      </c>
      <c r="J113" t="s">
        <v>28</v>
      </c>
      <c r="L113" t="s">
        <v>179</v>
      </c>
      <c r="M113">
        <v>25</v>
      </c>
      <c r="N113" t="s">
        <v>28</v>
      </c>
      <c r="P113" t="s">
        <v>28</v>
      </c>
      <c r="R113" t="s">
        <v>28</v>
      </c>
      <c r="T113" t="s">
        <v>28</v>
      </c>
      <c r="V113" t="s">
        <v>32</v>
      </c>
      <c r="Y113" t="s">
        <v>28</v>
      </c>
      <c r="Z113" t="s">
        <v>28</v>
      </c>
      <c r="AB113" t="s">
        <v>180</v>
      </c>
      <c r="AC113" t="s">
        <v>34</v>
      </c>
      <c r="AD113" t="s">
        <v>180</v>
      </c>
      <c r="AE113" t="s">
        <v>180</v>
      </c>
      <c r="AF113" t="s">
        <v>180</v>
      </c>
      <c r="AG113" t="s">
        <v>180</v>
      </c>
      <c r="AH113" t="s">
        <v>180</v>
      </c>
      <c r="AI113" t="s">
        <v>180</v>
      </c>
      <c r="AJ113" t="s">
        <v>180</v>
      </c>
      <c r="AK113" t="s">
        <v>180</v>
      </c>
      <c r="AL113" t="s">
        <v>180</v>
      </c>
      <c r="AN113" t="s">
        <v>256</v>
      </c>
      <c r="AO113">
        <v>1</v>
      </c>
      <c r="AQ113" t="s">
        <v>34</v>
      </c>
      <c r="AR113" t="s">
        <v>181</v>
      </c>
      <c r="AU113" t="s">
        <v>180</v>
      </c>
      <c r="AW113" t="s">
        <v>34</v>
      </c>
      <c r="AX113" t="s">
        <v>28</v>
      </c>
      <c r="AY113" t="s">
        <v>73</v>
      </c>
      <c r="AZ113">
        <v>600</v>
      </c>
      <c r="BA113">
        <v>100</v>
      </c>
      <c r="BB113">
        <v>8</v>
      </c>
      <c r="BC113">
        <f t="shared" si="1"/>
        <v>4</v>
      </c>
      <c r="BD113">
        <v>0</v>
      </c>
      <c r="BE113">
        <v>0</v>
      </c>
      <c r="BF113">
        <v>1</v>
      </c>
      <c r="BG113" t="s">
        <v>69</v>
      </c>
      <c r="BH113">
        <v>6</v>
      </c>
      <c r="BI113">
        <v>2</v>
      </c>
      <c r="BJ113">
        <v>3</v>
      </c>
      <c r="BK113">
        <v>7</v>
      </c>
      <c r="BL113">
        <v>1</v>
      </c>
      <c r="BM113">
        <v>6</v>
      </c>
      <c r="BN113">
        <v>0</v>
      </c>
      <c r="BO113">
        <v>5</v>
      </c>
      <c r="BP113">
        <v>15</v>
      </c>
      <c r="BQ113">
        <v>0</v>
      </c>
      <c r="BR113">
        <v>0</v>
      </c>
      <c r="BS113">
        <v>1</v>
      </c>
      <c r="BT113">
        <v>0</v>
      </c>
      <c r="BU113">
        <v>1</v>
      </c>
      <c r="BV113">
        <v>1</v>
      </c>
      <c r="BW113">
        <v>1</v>
      </c>
      <c r="BX113">
        <v>0</v>
      </c>
      <c r="BY113">
        <v>0</v>
      </c>
      <c r="BZ113">
        <v>0</v>
      </c>
    </row>
    <row r="114" spans="1:78" x14ac:dyDescent="0.25">
      <c r="A114" t="s">
        <v>182</v>
      </c>
      <c r="B114" t="s">
        <v>245</v>
      </c>
      <c r="D114" t="s">
        <v>178</v>
      </c>
      <c r="E114" t="s">
        <v>30</v>
      </c>
      <c r="F114" t="s">
        <v>30</v>
      </c>
      <c r="G114" t="s">
        <v>9</v>
      </c>
      <c r="H114" t="s">
        <v>13</v>
      </c>
      <c r="I114">
        <v>10</v>
      </c>
      <c r="J114" t="s">
        <v>179</v>
      </c>
      <c r="K114">
        <v>20</v>
      </c>
      <c r="L114" t="s">
        <v>28</v>
      </c>
      <c r="N114" t="s">
        <v>28</v>
      </c>
      <c r="P114" t="s">
        <v>28</v>
      </c>
      <c r="R114" t="s">
        <v>28</v>
      </c>
      <c r="T114" t="s">
        <v>28</v>
      </c>
      <c r="V114" t="s">
        <v>28</v>
      </c>
      <c r="Y114" t="s">
        <v>28</v>
      </c>
      <c r="Z114" t="s">
        <v>28</v>
      </c>
      <c r="AB114" t="s">
        <v>180</v>
      </c>
      <c r="AC114" t="s">
        <v>34</v>
      </c>
      <c r="AD114" t="s">
        <v>180</v>
      </c>
      <c r="AE114" t="s">
        <v>180</v>
      </c>
      <c r="AF114" t="s">
        <v>180</v>
      </c>
      <c r="AG114" t="s">
        <v>180</v>
      </c>
      <c r="AH114" t="s">
        <v>180</v>
      </c>
      <c r="AI114" t="s">
        <v>180</v>
      </c>
      <c r="AJ114" t="s">
        <v>180</v>
      </c>
      <c r="AK114" t="s">
        <v>180</v>
      </c>
      <c r="AL114" t="s">
        <v>180</v>
      </c>
      <c r="AQ114" t="s">
        <v>34</v>
      </c>
      <c r="AR114" t="s">
        <v>181</v>
      </c>
      <c r="AU114" t="s">
        <v>181</v>
      </c>
      <c r="AW114" t="s">
        <v>30</v>
      </c>
      <c r="AX114" t="s">
        <v>32</v>
      </c>
      <c r="AY114" t="s">
        <v>73</v>
      </c>
      <c r="AZ114">
        <v>600</v>
      </c>
      <c r="BA114">
        <v>100</v>
      </c>
      <c r="BB114">
        <v>5</v>
      </c>
      <c r="BC114">
        <f t="shared" si="1"/>
        <v>1</v>
      </c>
      <c r="BD114">
        <v>0</v>
      </c>
      <c r="BE114">
        <v>0</v>
      </c>
      <c r="BF114">
        <v>1</v>
      </c>
      <c r="BG114" t="s">
        <v>69</v>
      </c>
      <c r="BH114">
        <v>6</v>
      </c>
      <c r="BI114">
        <v>3</v>
      </c>
      <c r="BJ114">
        <v>3</v>
      </c>
      <c r="BK114">
        <v>7</v>
      </c>
      <c r="BL114">
        <v>1</v>
      </c>
      <c r="BM114">
        <v>6</v>
      </c>
      <c r="BN114">
        <v>0</v>
      </c>
      <c r="BO114">
        <v>5</v>
      </c>
      <c r="BP114">
        <v>15</v>
      </c>
      <c r="BQ114">
        <v>0</v>
      </c>
      <c r="BR114">
        <v>0</v>
      </c>
      <c r="BS114">
        <v>1</v>
      </c>
      <c r="BT114">
        <v>0</v>
      </c>
      <c r="BU114">
        <v>1</v>
      </c>
      <c r="BV114">
        <v>1</v>
      </c>
      <c r="BW114">
        <v>1</v>
      </c>
      <c r="BX114">
        <v>0</v>
      </c>
      <c r="BY114">
        <v>0</v>
      </c>
      <c r="BZ114">
        <v>0</v>
      </c>
    </row>
    <row r="115" spans="1:78" x14ac:dyDescent="0.25">
      <c r="A115" t="s">
        <v>182</v>
      </c>
      <c r="B115" t="s">
        <v>245</v>
      </c>
      <c r="D115" t="s">
        <v>183</v>
      </c>
      <c r="E115" t="s">
        <v>30</v>
      </c>
      <c r="F115" t="s">
        <v>30</v>
      </c>
      <c r="G115" t="s">
        <v>9</v>
      </c>
      <c r="H115" t="s">
        <v>13</v>
      </c>
      <c r="I115">
        <v>10</v>
      </c>
      <c r="J115" t="s">
        <v>28</v>
      </c>
      <c r="L115" t="s">
        <v>179</v>
      </c>
      <c r="M115">
        <v>25</v>
      </c>
      <c r="N115" t="s">
        <v>28</v>
      </c>
      <c r="P115" t="s">
        <v>28</v>
      </c>
      <c r="R115" t="s">
        <v>28</v>
      </c>
      <c r="T115" t="s">
        <v>28</v>
      </c>
      <c r="V115" t="s">
        <v>32</v>
      </c>
      <c r="X115">
        <v>35</v>
      </c>
      <c r="Y115" t="s">
        <v>28</v>
      </c>
      <c r="Z115" t="s">
        <v>28</v>
      </c>
      <c r="AB115" t="s">
        <v>180</v>
      </c>
      <c r="AC115" t="s">
        <v>34</v>
      </c>
      <c r="AD115" t="s">
        <v>180</v>
      </c>
      <c r="AE115" t="s">
        <v>180</v>
      </c>
      <c r="AF115" t="s">
        <v>180</v>
      </c>
      <c r="AG115" t="s">
        <v>180</v>
      </c>
      <c r="AH115" t="s">
        <v>180</v>
      </c>
      <c r="AI115" t="s">
        <v>180</v>
      </c>
      <c r="AJ115" t="s">
        <v>180</v>
      </c>
      <c r="AK115" t="s">
        <v>180</v>
      </c>
      <c r="AL115" t="s">
        <v>180</v>
      </c>
      <c r="AN115" t="s">
        <v>256</v>
      </c>
      <c r="AO115">
        <v>1</v>
      </c>
      <c r="AQ115" t="s">
        <v>34</v>
      </c>
      <c r="AR115" t="s">
        <v>181</v>
      </c>
      <c r="AU115" t="s">
        <v>180</v>
      </c>
      <c r="AW115" t="s">
        <v>34</v>
      </c>
      <c r="AX115" t="s">
        <v>32</v>
      </c>
      <c r="AY115" t="s">
        <v>70</v>
      </c>
      <c r="AZ115">
        <v>600</v>
      </c>
      <c r="BA115">
        <v>100</v>
      </c>
      <c r="BB115">
        <v>7</v>
      </c>
      <c r="BC115">
        <f t="shared" si="1"/>
        <v>3</v>
      </c>
      <c r="BD115">
        <v>0</v>
      </c>
      <c r="BE115">
        <v>0</v>
      </c>
      <c r="BF115">
        <v>1</v>
      </c>
      <c r="BG115" t="s">
        <v>69</v>
      </c>
      <c r="BH115">
        <v>6</v>
      </c>
      <c r="BI115">
        <v>6</v>
      </c>
      <c r="BJ115">
        <v>3</v>
      </c>
      <c r="BK115">
        <v>7</v>
      </c>
      <c r="BL115">
        <v>1</v>
      </c>
      <c r="BM115">
        <v>6</v>
      </c>
      <c r="BN115">
        <v>0</v>
      </c>
      <c r="BO115">
        <v>5</v>
      </c>
      <c r="BP115">
        <v>15</v>
      </c>
      <c r="BQ115">
        <v>0</v>
      </c>
      <c r="BR115">
        <v>0</v>
      </c>
      <c r="BS115">
        <v>1</v>
      </c>
      <c r="BT115">
        <v>0</v>
      </c>
      <c r="BU115">
        <v>1</v>
      </c>
      <c r="BV115">
        <v>1</v>
      </c>
      <c r="BW115">
        <v>1</v>
      </c>
      <c r="BX115">
        <v>0</v>
      </c>
      <c r="BY115">
        <v>0</v>
      </c>
      <c r="BZ115">
        <v>0</v>
      </c>
    </row>
    <row r="116" spans="1:78" x14ac:dyDescent="0.25">
      <c r="A116" t="s">
        <v>182</v>
      </c>
      <c r="B116" t="s">
        <v>245</v>
      </c>
      <c r="D116" t="s">
        <v>240</v>
      </c>
      <c r="E116" t="s">
        <v>30</v>
      </c>
      <c r="F116" t="s">
        <v>34</v>
      </c>
      <c r="G116" t="s">
        <v>9</v>
      </c>
      <c r="H116" t="s">
        <v>13</v>
      </c>
      <c r="I116">
        <v>7</v>
      </c>
      <c r="J116" t="s">
        <v>179</v>
      </c>
      <c r="K116">
        <v>15</v>
      </c>
      <c r="L116" t="s">
        <v>186</v>
      </c>
      <c r="M116">
        <v>25</v>
      </c>
      <c r="N116" t="s">
        <v>28</v>
      </c>
      <c r="P116" t="s">
        <v>28</v>
      </c>
      <c r="R116" t="s">
        <v>28</v>
      </c>
      <c r="T116" t="s">
        <v>28</v>
      </c>
      <c r="V116" t="s">
        <v>28</v>
      </c>
      <c r="X116">
        <v>20</v>
      </c>
      <c r="Y116" t="s">
        <v>28</v>
      </c>
      <c r="Z116" t="s">
        <v>28</v>
      </c>
      <c r="AB116" t="s">
        <v>180</v>
      </c>
      <c r="AC116" t="s">
        <v>34</v>
      </c>
      <c r="AD116" t="s">
        <v>180</v>
      </c>
      <c r="AE116" t="s">
        <v>180</v>
      </c>
      <c r="AF116" t="s">
        <v>180</v>
      </c>
      <c r="AG116" t="s">
        <v>180</v>
      </c>
      <c r="AH116" t="s">
        <v>180</v>
      </c>
      <c r="AI116" t="s">
        <v>180</v>
      </c>
      <c r="AJ116" t="s">
        <v>180</v>
      </c>
      <c r="AK116" t="s">
        <v>180</v>
      </c>
      <c r="AL116" t="s">
        <v>180</v>
      </c>
      <c r="AQ116" t="s">
        <v>34</v>
      </c>
      <c r="AR116" t="s">
        <v>181</v>
      </c>
      <c r="AU116" t="s">
        <v>181</v>
      </c>
      <c r="AW116" t="s">
        <v>30</v>
      </c>
      <c r="AX116" t="s">
        <v>243</v>
      </c>
      <c r="AY116" t="s">
        <v>68</v>
      </c>
      <c r="AZ116">
        <v>600</v>
      </c>
      <c r="BA116">
        <v>100</v>
      </c>
      <c r="BB116">
        <v>4</v>
      </c>
      <c r="BC116">
        <f t="shared" si="1"/>
        <v>0</v>
      </c>
      <c r="BD116">
        <v>0</v>
      </c>
      <c r="BE116">
        <v>0</v>
      </c>
      <c r="BF116">
        <v>1</v>
      </c>
      <c r="BG116" t="s">
        <v>69</v>
      </c>
      <c r="BH116">
        <v>6</v>
      </c>
      <c r="BI116">
        <v>2</v>
      </c>
      <c r="BJ116">
        <v>3</v>
      </c>
      <c r="BK116">
        <v>7</v>
      </c>
      <c r="BL116">
        <v>1</v>
      </c>
      <c r="BM116">
        <v>6</v>
      </c>
      <c r="BN116">
        <v>0</v>
      </c>
      <c r="BO116">
        <v>5</v>
      </c>
      <c r="BP116">
        <v>15</v>
      </c>
      <c r="BQ116">
        <v>0</v>
      </c>
      <c r="BR116">
        <v>0</v>
      </c>
      <c r="BS116">
        <v>1</v>
      </c>
      <c r="BT116">
        <v>0</v>
      </c>
      <c r="BU116">
        <v>1</v>
      </c>
      <c r="BV116">
        <v>1</v>
      </c>
      <c r="BW116">
        <v>0</v>
      </c>
      <c r="BX116">
        <v>0</v>
      </c>
      <c r="BY116">
        <v>0</v>
      </c>
      <c r="BZ116">
        <v>0</v>
      </c>
    </row>
    <row r="117" spans="1:78" x14ac:dyDescent="0.25">
      <c r="A117" t="s">
        <v>182</v>
      </c>
      <c r="B117" t="s">
        <v>245</v>
      </c>
      <c r="D117" t="s">
        <v>239</v>
      </c>
      <c r="E117" t="s">
        <v>30</v>
      </c>
      <c r="F117" t="s">
        <v>30</v>
      </c>
      <c r="G117" t="s">
        <v>9</v>
      </c>
      <c r="H117" t="s">
        <v>241</v>
      </c>
      <c r="I117">
        <v>10</v>
      </c>
      <c r="J117" t="s">
        <v>28</v>
      </c>
      <c r="L117" t="s">
        <v>186</v>
      </c>
      <c r="M117">
        <v>25</v>
      </c>
      <c r="N117" t="s">
        <v>28</v>
      </c>
      <c r="P117" t="s">
        <v>28</v>
      </c>
      <c r="R117" t="s">
        <v>28</v>
      </c>
      <c r="T117" t="s">
        <v>28</v>
      </c>
      <c r="V117" t="s">
        <v>186</v>
      </c>
      <c r="X117">
        <v>18</v>
      </c>
      <c r="Y117" t="s">
        <v>28</v>
      </c>
      <c r="Z117" t="s">
        <v>28</v>
      </c>
      <c r="AB117" t="s">
        <v>180</v>
      </c>
      <c r="AC117" t="s">
        <v>34</v>
      </c>
      <c r="AD117" t="s">
        <v>180</v>
      </c>
      <c r="AE117" t="s">
        <v>180</v>
      </c>
      <c r="AF117" t="s">
        <v>180</v>
      </c>
      <c r="AG117" t="s">
        <v>180</v>
      </c>
      <c r="AH117" t="s">
        <v>180</v>
      </c>
      <c r="AI117" t="s">
        <v>180</v>
      </c>
      <c r="AJ117" t="s">
        <v>180</v>
      </c>
      <c r="AK117" t="s">
        <v>180</v>
      </c>
      <c r="AL117" t="s">
        <v>180</v>
      </c>
      <c r="AN117" t="s">
        <v>256</v>
      </c>
      <c r="AO117">
        <v>1</v>
      </c>
      <c r="AQ117" t="s">
        <v>34</v>
      </c>
      <c r="AR117" t="s">
        <v>181</v>
      </c>
      <c r="AU117" t="s">
        <v>180</v>
      </c>
      <c r="AW117" t="s">
        <v>34</v>
      </c>
      <c r="AX117" t="s">
        <v>28</v>
      </c>
      <c r="AY117" t="s">
        <v>73</v>
      </c>
      <c r="AZ117">
        <v>600</v>
      </c>
      <c r="BA117">
        <v>100</v>
      </c>
      <c r="BB117">
        <v>7</v>
      </c>
      <c r="BC117">
        <f t="shared" si="1"/>
        <v>3</v>
      </c>
      <c r="BD117">
        <v>0</v>
      </c>
      <c r="BE117">
        <v>0</v>
      </c>
      <c r="BF117">
        <v>1</v>
      </c>
      <c r="BG117" t="s">
        <v>69</v>
      </c>
      <c r="BH117">
        <v>6</v>
      </c>
      <c r="BI117">
        <v>3</v>
      </c>
      <c r="BJ117">
        <v>3</v>
      </c>
      <c r="BK117">
        <v>7</v>
      </c>
      <c r="BL117">
        <v>1</v>
      </c>
      <c r="BM117">
        <v>6</v>
      </c>
      <c r="BN117">
        <v>0</v>
      </c>
      <c r="BO117">
        <v>5</v>
      </c>
      <c r="BP117">
        <v>15</v>
      </c>
      <c r="BQ117">
        <v>0</v>
      </c>
      <c r="BR117">
        <v>0</v>
      </c>
      <c r="BS117">
        <v>1</v>
      </c>
      <c r="BT117">
        <v>0</v>
      </c>
      <c r="BU117">
        <v>1</v>
      </c>
      <c r="BV117">
        <v>1</v>
      </c>
      <c r="BW117">
        <v>1</v>
      </c>
      <c r="BX117">
        <v>0</v>
      </c>
      <c r="BY117">
        <v>0</v>
      </c>
      <c r="BZ117">
        <v>0</v>
      </c>
    </row>
    <row r="118" spans="1:78" x14ac:dyDescent="0.25">
      <c r="A118" t="s">
        <v>182</v>
      </c>
      <c r="B118" t="s">
        <v>245</v>
      </c>
      <c r="D118" t="s">
        <v>178</v>
      </c>
      <c r="E118" t="s">
        <v>30</v>
      </c>
      <c r="F118" t="s">
        <v>30</v>
      </c>
      <c r="G118" t="s">
        <v>9</v>
      </c>
      <c r="H118" t="s">
        <v>241</v>
      </c>
      <c r="I118">
        <v>10</v>
      </c>
      <c r="J118" t="s">
        <v>179</v>
      </c>
      <c r="K118">
        <v>35</v>
      </c>
      <c r="L118" t="s">
        <v>186</v>
      </c>
      <c r="M118">
        <v>25</v>
      </c>
      <c r="N118" t="s">
        <v>28</v>
      </c>
      <c r="P118" t="s">
        <v>28</v>
      </c>
      <c r="R118" t="s">
        <v>28</v>
      </c>
      <c r="T118" t="s">
        <v>28</v>
      </c>
      <c r="V118" t="s">
        <v>28</v>
      </c>
      <c r="X118">
        <v>17</v>
      </c>
      <c r="Y118" t="s">
        <v>28</v>
      </c>
      <c r="Z118" t="s">
        <v>28</v>
      </c>
      <c r="AB118" t="s">
        <v>180</v>
      </c>
      <c r="AC118" t="s">
        <v>34</v>
      </c>
      <c r="AD118" t="s">
        <v>180</v>
      </c>
      <c r="AE118" t="s">
        <v>180</v>
      </c>
      <c r="AF118" t="s">
        <v>180</v>
      </c>
      <c r="AG118" t="s">
        <v>180</v>
      </c>
      <c r="AH118" t="s">
        <v>180</v>
      </c>
      <c r="AI118" t="s">
        <v>180</v>
      </c>
      <c r="AJ118" t="s">
        <v>180</v>
      </c>
      <c r="AK118" t="s">
        <v>180</v>
      </c>
      <c r="AL118" t="s">
        <v>180</v>
      </c>
      <c r="AQ118" t="s">
        <v>34</v>
      </c>
      <c r="AR118" t="s">
        <v>181</v>
      </c>
      <c r="AU118" t="s">
        <v>181</v>
      </c>
      <c r="AW118" t="s">
        <v>30</v>
      </c>
      <c r="AX118" t="s">
        <v>32</v>
      </c>
      <c r="AY118" t="s">
        <v>73</v>
      </c>
      <c r="AZ118">
        <v>600</v>
      </c>
      <c r="BA118">
        <v>100</v>
      </c>
      <c r="BB118">
        <v>8</v>
      </c>
      <c r="BC118">
        <f t="shared" si="1"/>
        <v>4</v>
      </c>
      <c r="BD118">
        <v>0</v>
      </c>
      <c r="BE118">
        <v>0</v>
      </c>
      <c r="BF118">
        <v>1</v>
      </c>
      <c r="BG118" t="s">
        <v>69</v>
      </c>
      <c r="BH118">
        <v>6</v>
      </c>
      <c r="BI118">
        <v>6</v>
      </c>
      <c r="BJ118">
        <v>3</v>
      </c>
      <c r="BK118">
        <v>7</v>
      </c>
      <c r="BL118">
        <v>1</v>
      </c>
      <c r="BM118">
        <v>6</v>
      </c>
      <c r="BN118">
        <v>0</v>
      </c>
      <c r="BO118">
        <v>5</v>
      </c>
      <c r="BP118">
        <v>15</v>
      </c>
      <c r="BQ118">
        <v>0</v>
      </c>
      <c r="BR118">
        <v>0</v>
      </c>
      <c r="BS118">
        <v>1</v>
      </c>
      <c r="BT118">
        <v>0</v>
      </c>
      <c r="BU118">
        <v>1</v>
      </c>
      <c r="BV118">
        <v>1</v>
      </c>
      <c r="BW118">
        <v>1</v>
      </c>
      <c r="BX118">
        <v>0</v>
      </c>
      <c r="BY118">
        <v>0</v>
      </c>
      <c r="BZ118">
        <v>0</v>
      </c>
    </row>
    <row r="119" spans="1:78" x14ac:dyDescent="0.25">
      <c r="A119" t="s">
        <v>182</v>
      </c>
      <c r="B119" t="s">
        <v>245</v>
      </c>
      <c r="D119" t="s">
        <v>183</v>
      </c>
      <c r="E119" t="s">
        <v>30</v>
      </c>
      <c r="F119" t="s">
        <v>30</v>
      </c>
      <c r="G119" t="s">
        <v>9</v>
      </c>
      <c r="H119" t="s">
        <v>241</v>
      </c>
      <c r="I119">
        <v>10</v>
      </c>
      <c r="J119" t="s">
        <v>28</v>
      </c>
      <c r="L119" t="s">
        <v>186</v>
      </c>
      <c r="M119">
        <v>25</v>
      </c>
      <c r="N119" t="s">
        <v>28</v>
      </c>
      <c r="P119" t="s">
        <v>28</v>
      </c>
      <c r="R119" t="s">
        <v>28</v>
      </c>
      <c r="T119" t="s">
        <v>28</v>
      </c>
      <c r="V119" t="s">
        <v>186</v>
      </c>
      <c r="W119" t="s">
        <v>33</v>
      </c>
      <c r="Y119" t="s">
        <v>28</v>
      </c>
      <c r="Z119" t="s">
        <v>28</v>
      </c>
      <c r="AB119" t="s">
        <v>180</v>
      </c>
      <c r="AC119" t="s">
        <v>34</v>
      </c>
      <c r="AD119" t="s">
        <v>180</v>
      </c>
      <c r="AE119" t="s">
        <v>180</v>
      </c>
      <c r="AF119" t="s">
        <v>180</v>
      </c>
      <c r="AG119" t="s">
        <v>180</v>
      </c>
      <c r="AH119" t="s">
        <v>180</v>
      </c>
      <c r="AI119" t="s">
        <v>180</v>
      </c>
      <c r="AJ119" t="s">
        <v>180</v>
      </c>
      <c r="AK119" t="s">
        <v>180</v>
      </c>
      <c r="AL119" t="s">
        <v>180</v>
      </c>
      <c r="AN119" t="s">
        <v>34</v>
      </c>
      <c r="AQ119" t="s">
        <v>34</v>
      </c>
      <c r="AR119" t="s">
        <v>181</v>
      </c>
      <c r="AU119" t="s">
        <v>180</v>
      </c>
      <c r="AW119" t="s">
        <v>34</v>
      </c>
      <c r="AX119" t="s">
        <v>32</v>
      </c>
      <c r="AY119" t="s">
        <v>70</v>
      </c>
      <c r="AZ119">
        <v>600</v>
      </c>
      <c r="BA119">
        <v>100</v>
      </c>
      <c r="BB119">
        <v>5</v>
      </c>
      <c r="BC119">
        <f t="shared" si="1"/>
        <v>1</v>
      </c>
      <c r="BD119">
        <v>0</v>
      </c>
      <c r="BE119">
        <v>0</v>
      </c>
      <c r="BF119">
        <v>1</v>
      </c>
      <c r="BG119" t="s">
        <v>69</v>
      </c>
      <c r="BH119">
        <v>6</v>
      </c>
      <c r="BI119">
        <v>2</v>
      </c>
      <c r="BJ119">
        <v>3</v>
      </c>
      <c r="BK119">
        <v>7</v>
      </c>
      <c r="BL119">
        <v>1</v>
      </c>
      <c r="BM119">
        <v>6</v>
      </c>
      <c r="BN119">
        <v>0</v>
      </c>
      <c r="BO119">
        <v>5</v>
      </c>
      <c r="BP119">
        <v>15</v>
      </c>
      <c r="BQ119">
        <v>0</v>
      </c>
      <c r="BR119">
        <v>0</v>
      </c>
      <c r="BS119">
        <v>1</v>
      </c>
      <c r="BT119">
        <v>0</v>
      </c>
      <c r="BU119">
        <v>1</v>
      </c>
      <c r="BV119">
        <v>1</v>
      </c>
      <c r="BW119">
        <v>1</v>
      </c>
      <c r="BX119">
        <v>0</v>
      </c>
      <c r="BY119">
        <v>0</v>
      </c>
      <c r="BZ119">
        <v>0</v>
      </c>
    </row>
    <row r="120" spans="1:78" x14ac:dyDescent="0.25">
      <c r="A120" t="s">
        <v>182</v>
      </c>
      <c r="B120" t="s">
        <v>245</v>
      </c>
      <c r="D120" t="s">
        <v>240</v>
      </c>
      <c r="E120" t="s">
        <v>30</v>
      </c>
      <c r="F120" t="s">
        <v>34</v>
      </c>
      <c r="G120" t="s">
        <v>9</v>
      </c>
      <c r="H120" t="s">
        <v>241</v>
      </c>
      <c r="I120">
        <v>7</v>
      </c>
      <c r="J120" t="s">
        <v>179</v>
      </c>
      <c r="K120">
        <v>15</v>
      </c>
      <c r="L120" t="s">
        <v>186</v>
      </c>
      <c r="M120">
        <v>25</v>
      </c>
      <c r="N120" t="s">
        <v>28</v>
      </c>
      <c r="P120" t="s">
        <v>28</v>
      </c>
      <c r="R120" t="s">
        <v>28</v>
      </c>
      <c r="T120" t="s">
        <v>28</v>
      </c>
      <c r="V120" t="s">
        <v>28</v>
      </c>
      <c r="W120" t="s">
        <v>33</v>
      </c>
      <c r="Y120" t="s">
        <v>28</v>
      </c>
      <c r="Z120" t="s">
        <v>28</v>
      </c>
      <c r="AB120" t="s">
        <v>180</v>
      </c>
      <c r="AC120" t="s">
        <v>34</v>
      </c>
      <c r="AD120" t="s">
        <v>180</v>
      </c>
      <c r="AE120" t="s">
        <v>180</v>
      </c>
      <c r="AF120" t="s">
        <v>180</v>
      </c>
      <c r="AG120" t="s">
        <v>180</v>
      </c>
      <c r="AH120" t="s">
        <v>180</v>
      </c>
      <c r="AI120" t="s">
        <v>180</v>
      </c>
      <c r="AJ120" t="s">
        <v>180</v>
      </c>
      <c r="AK120" t="s">
        <v>180</v>
      </c>
      <c r="AL120" t="s">
        <v>180</v>
      </c>
      <c r="AQ120" t="s">
        <v>34</v>
      </c>
      <c r="AR120" t="s">
        <v>181</v>
      </c>
      <c r="AU120" t="s">
        <v>181</v>
      </c>
      <c r="AW120" t="s">
        <v>30</v>
      </c>
      <c r="AX120" t="s">
        <v>243</v>
      </c>
      <c r="AY120" t="s">
        <v>68</v>
      </c>
      <c r="AZ120">
        <v>600</v>
      </c>
      <c r="BA120">
        <v>100</v>
      </c>
      <c r="BB120">
        <v>7</v>
      </c>
      <c r="BC120">
        <f t="shared" si="1"/>
        <v>3</v>
      </c>
      <c r="BD120">
        <v>0</v>
      </c>
      <c r="BE120">
        <v>0</v>
      </c>
      <c r="BF120">
        <v>1</v>
      </c>
      <c r="BG120" t="s">
        <v>69</v>
      </c>
      <c r="BH120">
        <v>6</v>
      </c>
      <c r="BI120">
        <v>3</v>
      </c>
      <c r="BJ120">
        <v>3</v>
      </c>
      <c r="BK120">
        <v>7</v>
      </c>
      <c r="BL120">
        <v>1</v>
      </c>
      <c r="BM120">
        <v>6</v>
      </c>
      <c r="BN120">
        <v>0</v>
      </c>
      <c r="BO120">
        <v>5</v>
      </c>
      <c r="BP120">
        <v>15</v>
      </c>
      <c r="BQ120">
        <v>0</v>
      </c>
      <c r="BR120">
        <v>0</v>
      </c>
      <c r="BS120">
        <v>1</v>
      </c>
      <c r="BT120">
        <v>0</v>
      </c>
      <c r="BU120">
        <v>1</v>
      </c>
      <c r="BV120">
        <v>1</v>
      </c>
      <c r="BW120">
        <v>0</v>
      </c>
      <c r="BX120">
        <v>0</v>
      </c>
      <c r="BY120">
        <v>0</v>
      </c>
      <c r="BZ120">
        <v>0</v>
      </c>
    </row>
    <row r="121" spans="1:78" x14ac:dyDescent="0.25">
      <c r="A121" t="s">
        <v>182</v>
      </c>
      <c r="B121" t="s">
        <v>245</v>
      </c>
      <c r="D121" t="s">
        <v>239</v>
      </c>
      <c r="E121" t="s">
        <v>30</v>
      </c>
      <c r="F121" t="s">
        <v>30</v>
      </c>
      <c r="G121" t="s">
        <v>9</v>
      </c>
      <c r="H121" t="s">
        <v>241</v>
      </c>
      <c r="I121">
        <v>11</v>
      </c>
      <c r="J121" t="s">
        <v>28</v>
      </c>
      <c r="L121" t="s">
        <v>186</v>
      </c>
      <c r="M121">
        <v>25</v>
      </c>
      <c r="N121" t="s">
        <v>28</v>
      </c>
      <c r="P121" t="s">
        <v>28</v>
      </c>
      <c r="R121" t="s">
        <v>28</v>
      </c>
      <c r="T121" t="s">
        <v>28</v>
      </c>
      <c r="V121" t="s">
        <v>186</v>
      </c>
      <c r="W121" t="s">
        <v>33</v>
      </c>
      <c r="Y121" t="s">
        <v>28</v>
      </c>
      <c r="Z121" t="s">
        <v>28</v>
      </c>
      <c r="AB121" t="s">
        <v>180</v>
      </c>
      <c r="AC121" t="s">
        <v>34</v>
      </c>
      <c r="AD121" t="s">
        <v>180</v>
      </c>
      <c r="AE121" t="s">
        <v>180</v>
      </c>
      <c r="AF121" t="s">
        <v>180</v>
      </c>
      <c r="AG121" t="s">
        <v>180</v>
      </c>
      <c r="AH121" t="s">
        <v>180</v>
      </c>
      <c r="AI121" t="s">
        <v>180</v>
      </c>
      <c r="AJ121" t="s">
        <v>180</v>
      </c>
      <c r="AK121" t="s">
        <v>180</v>
      </c>
      <c r="AL121" t="s">
        <v>180</v>
      </c>
      <c r="AN121" t="s">
        <v>34</v>
      </c>
      <c r="AQ121" t="s">
        <v>34</v>
      </c>
      <c r="AR121" t="s">
        <v>181</v>
      </c>
      <c r="AU121" t="s">
        <v>180</v>
      </c>
      <c r="AW121" t="s">
        <v>34</v>
      </c>
      <c r="AX121" t="s">
        <v>28</v>
      </c>
      <c r="AY121" t="s">
        <v>73</v>
      </c>
      <c r="AZ121">
        <v>600</v>
      </c>
      <c r="BA121">
        <v>100</v>
      </c>
      <c r="BB121">
        <v>4</v>
      </c>
      <c r="BC121">
        <f t="shared" si="1"/>
        <v>0</v>
      </c>
      <c r="BD121">
        <v>0</v>
      </c>
      <c r="BE121">
        <v>0</v>
      </c>
      <c r="BF121">
        <v>1</v>
      </c>
      <c r="BG121" t="s">
        <v>69</v>
      </c>
      <c r="BH121">
        <v>6</v>
      </c>
      <c r="BI121">
        <v>6</v>
      </c>
      <c r="BJ121">
        <v>3</v>
      </c>
      <c r="BK121">
        <v>7</v>
      </c>
      <c r="BL121">
        <v>1</v>
      </c>
      <c r="BM121">
        <v>6</v>
      </c>
      <c r="BN121">
        <v>0</v>
      </c>
      <c r="BO121">
        <v>5</v>
      </c>
      <c r="BP121">
        <v>15</v>
      </c>
      <c r="BQ121">
        <v>0</v>
      </c>
      <c r="BR121">
        <v>0</v>
      </c>
      <c r="BS121">
        <v>1</v>
      </c>
      <c r="BT121">
        <v>0</v>
      </c>
      <c r="BU121">
        <v>1</v>
      </c>
      <c r="BV121">
        <v>1</v>
      </c>
      <c r="BW121">
        <v>1</v>
      </c>
      <c r="BX121">
        <v>0</v>
      </c>
      <c r="BY121">
        <v>0</v>
      </c>
      <c r="BZ121">
        <v>0</v>
      </c>
    </row>
    <row r="122" spans="1:78" x14ac:dyDescent="0.25">
      <c r="A122" t="s">
        <v>182</v>
      </c>
      <c r="B122" t="s">
        <v>245</v>
      </c>
      <c r="D122" t="s">
        <v>178</v>
      </c>
      <c r="E122" t="s">
        <v>30</v>
      </c>
      <c r="F122" t="s">
        <v>30</v>
      </c>
      <c r="G122" t="s">
        <v>9</v>
      </c>
      <c r="H122" t="s">
        <v>241</v>
      </c>
      <c r="I122">
        <v>11</v>
      </c>
      <c r="J122" t="s">
        <v>179</v>
      </c>
      <c r="K122">
        <v>30</v>
      </c>
      <c r="L122" t="s">
        <v>186</v>
      </c>
      <c r="M122">
        <v>25</v>
      </c>
      <c r="N122" t="s">
        <v>28</v>
      </c>
      <c r="P122" t="s">
        <v>28</v>
      </c>
      <c r="R122" t="s">
        <v>28</v>
      </c>
      <c r="T122" t="s">
        <v>28</v>
      </c>
      <c r="V122" t="s">
        <v>28</v>
      </c>
      <c r="W122" t="s">
        <v>33</v>
      </c>
      <c r="Y122" t="s">
        <v>28</v>
      </c>
      <c r="Z122" t="s">
        <v>28</v>
      </c>
      <c r="AB122" t="s">
        <v>180</v>
      </c>
      <c r="AC122" t="s">
        <v>34</v>
      </c>
      <c r="AD122" t="s">
        <v>180</v>
      </c>
      <c r="AE122" t="s">
        <v>180</v>
      </c>
      <c r="AF122" t="s">
        <v>180</v>
      </c>
      <c r="AG122" t="s">
        <v>180</v>
      </c>
      <c r="AH122" t="s">
        <v>180</v>
      </c>
      <c r="AI122" t="s">
        <v>180</v>
      </c>
      <c r="AJ122" t="s">
        <v>180</v>
      </c>
      <c r="AK122" t="s">
        <v>180</v>
      </c>
      <c r="AL122" t="s">
        <v>180</v>
      </c>
      <c r="AQ122" t="s">
        <v>34</v>
      </c>
      <c r="AR122" t="s">
        <v>181</v>
      </c>
      <c r="AU122" t="s">
        <v>181</v>
      </c>
      <c r="AW122" t="s">
        <v>30</v>
      </c>
      <c r="AX122" t="s">
        <v>32</v>
      </c>
      <c r="AY122" t="s">
        <v>73</v>
      </c>
      <c r="AZ122">
        <v>600</v>
      </c>
      <c r="BA122">
        <v>100</v>
      </c>
      <c r="BB122">
        <v>7</v>
      </c>
      <c r="BC122">
        <f t="shared" si="1"/>
        <v>3</v>
      </c>
      <c r="BD122">
        <v>0</v>
      </c>
      <c r="BE122">
        <v>0</v>
      </c>
      <c r="BF122">
        <v>1</v>
      </c>
      <c r="BG122" t="s">
        <v>69</v>
      </c>
      <c r="BH122">
        <v>6</v>
      </c>
      <c r="BI122">
        <v>2</v>
      </c>
      <c r="BJ122">
        <v>3</v>
      </c>
      <c r="BK122">
        <v>7</v>
      </c>
      <c r="BL122">
        <v>1</v>
      </c>
      <c r="BM122">
        <v>6</v>
      </c>
      <c r="BN122">
        <v>0</v>
      </c>
      <c r="BO122">
        <v>5</v>
      </c>
      <c r="BP122">
        <v>15</v>
      </c>
      <c r="BQ122">
        <v>0</v>
      </c>
      <c r="BR122">
        <v>0</v>
      </c>
      <c r="BS122">
        <v>1</v>
      </c>
      <c r="BT122">
        <v>0</v>
      </c>
      <c r="BU122">
        <v>1</v>
      </c>
      <c r="BV122">
        <v>1</v>
      </c>
      <c r="BW122">
        <v>1</v>
      </c>
      <c r="BX122">
        <v>0</v>
      </c>
      <c r="BY122">
        <v>0</v>
      </c>
      <c r="BZ122">
        <v>0</v>
      </c>
    </row>
    <row r="123" spans="1:78" x14ac:dyDescent="0.25">
      <c r="A123" t="s">
        <v>182</v>
      </c>
      <c r="B123" t="s">
        <v>245</v>
      </c>
      <c r="D123" t="s">
        <v>183</v>
      </c>
      <c r="E123" t="s">
        <v>30</v>
      </c>
      <c r="F123" t="s">
        <v>30</v>
      </c>
      <c r="G123" t="s">
        <v>9</v>
      </c>
      <c r="H123" t="s">
        <v>241</v>
      </c>
      <c r="I123">
        <v>11</v>
      </c>
      <c r="J123" t="s">
        <v>28</v>
      </c>
      <c r="L123" t="s">
        <v>186</v>
      </c>
      <c r="M123">
        <v>25</v>
      </c>
      <c r="N123" t="s">
        <v>28</v>
      </c>
      <c r="P123" t="s">
        <v>28</v>
      </c>
      <c r="R123" t="s">
        <v>28</v>
      </c>
      <c r="T123" t="s">
        <v>28</v>
      </c>
      <c r="V123" t="s">
        <v>186</v>
      </c>
      <c r="W123" t="s">
        <v>33</v>
      </c>
      <c r="Y123" t="s">
        <v>28</v>
      </c>
      <c r="Z123" t="s">
        <v>28</v>
      </c>
      <c r="AB123" t="s">
        <v>180</v>
      </c>
      <c r="AC123" t="s">
        <v>34</v>
      </c>
      <c r="AD123" t="s">
        <v>180</v>
      </c>
      <c r="AE123" t="s">
        <v>180</v>
      </c>
      <c r="AF123" t="s">
        <v>180</v>
      </c>
      <c r="AG123" t="s">
        <v>180</v>
      </c>
      <c r="AH123" t="s">
        <v>180</v>
      </c>
      <c r="AI123" t="s">
        <v>180</v>
      </c>
      <c r="AJ123" t="s">
        <v>180</v>
      </c>
      <c r="AK123" t="s">
        <v>180</v>
      </c>
      <c r="AL123" t="s">
        <v>180</v>
      </c>
      <c r="AN123" t="s">
        <v>34</v>
      </c>
      <c r="AQ123" t="s">
        <v>34</v>
      </c>
      <c r="AR123" t="s">
        <v>181</v>
      </c>
      <c r="AU123" t="s">
        <v>180</v>
      </c>
      <c r="AW123" t="s">
        <v>34</v>
      </c>
      <c r="AX123" t="s">
        <v>32</v>
      </c>
      <c r="AY123" t="s">
        <v>70</v>
      </c>
      <c r="AZ123">
        <v>600</v>
      </c>
      <c r="BA123">
        <v>100</v>
      </c>
      <c r="BB123">
        <v>8</v>
      </c>
      <c r="BC123">
        <f t="shared" si="1"/>
        <v>4</v>
      </c>
      <c r="BD123">
        <v>0</v>
      </c>
      <c r="BE123">
        <v>0</v>
      </c>
      <c r="BF123">
        <v>1</v>
      </c>
      <c r="BG123" t="s">
        <v>69</v>
      </c>
      <c r="BH123">
        <v>6</v>
      </c>
      <c r="BI123">
        <v>3</v>
      </c>
      <c r="BJ123">
        <v>3</v>
      </c>
      <c r="BK123">
        <v>7</v>
      </c>
      <c r="BL123">
        <v>1</v>
      </c>
      <c r="BM123">
        <v>6</v>
      </c>
      <c r="BN123">
        <v>0</v>
      </c>
      <c r="BO123">
        <v>5</v>
      </c>
      <c r="BP123">
        <v>15</v>
      </c>
      <c r="BQ123">
        <v>0</v>
      </c>
      <c r="BR123">
        <v>0</v>
      </c>
      <c r="BS123">
        <v>1</v>
      </c>
      <c r="BT123">
        <v>0</v>
      </c>
      <c r="BU123">
        <v>1</v>
      </c>
      <c r="BV123">
        <v>1</v>
      </c>
      <c r="BW123">
        <v>1</v>
      </c>
      <c r="BX123">
        <v>0</v>
      </c>
      <c r="BY123">
        <v>0</v>
      </c>
      <c r="BZ123">
        <v>0</v>
      </c>
    </row>
    <row r="124" spans="1:78" x14ac:dyDescent="0.25">
      <c r="A124" t="s">
        <v>182</v>
      </c>
      <c r="B124" t="s">
        <v>245</v>
      </c>
      <c r="D124" t="s">
        <v>240</v>
      </c>
      <c r="E124" t="s">
        <v>30</v>
      </c>
      <c r="F124" t="s">
        <v>34</v>
      </c>
      <c r="G124" t="s">
        <v>9</v>
      </c>
      <c r="H124" t="s">
        <v>241</v>
      </c>
      <c r="I124">
        <v>7</v>
      </c>
      <c r="J124" t="s">
        <v>179</v>
      </c>
      <c r="K124">
        <v>30</v>
      </c>
      <c r="L124" t="s">
        <v>186</v>
      </c>
      <c r="M124">
        <v>25</v>
      </c>
      <c r="N124" t="s">
        <v>28</v>
      </c>
      <c r="P124" t="s">
        <v>28</v>
      </c>
      <c r="R124" t="s">
        <v>28</v>
      </c>
      <c r="T124" t="s">
        <v>28</v>
      </c>
      <c r="V124" t="s">
        <v>28</v>
      </c>
      <c r="W124" t="s">
        <v>40</v>
      </c>
      <c r="Y124" t="s">
        <v>28</v>
      </c>
      <c r="Z124" t="s">
        <v>28</v>
      </c>
      <c r="AB124" t="s">
        <v>180</v>
      </c>
      <c r="AC124" t="s">
        <v>34</v>
      </c>
      <c r="AD124" t="s">
        <v>180</v>
      </c>
      <c r="AE124" t="s">
        <v>180</v>
      </c>
      <c r="AF124" t="s">
        <v>180</v>
      </c>
      <c r="AG124" t="s">
        <v>180</v>
      </c>
      <c r="AH124" t="s">
        <v>180</v>
      </c>
      <c r="AI124" t="s">
        <v>180</v>
      </c>
      <c r="AJ124" t="s">
        <v>180</v>
      </c>
      <c r="AK124" t="s">
        <v>180</v>
      </c>
      <c r="AL124" t="s">
        <v>180</v>
      </c>
      <c r="AQ124" t="s">
        <v>34</v>
      </c>
      <c r="AR124" t="s">
        <v>181</v>
      </c>
      <c r="AU124" t="s">
        <v>181</v>
      </c>
      <c r="AW124" t="s">
        <v>30</v>
      </c>
      <c r="AX124" t="s">
        <v>243</v>
      </c>
      <c r="AY124" t="s">
        <v>68</v>
      </c>
      <c r="AZ124">
        <v>600</v>
      </c>
      <c r="BA124">
        <v>100</v>
      </c>
      <c r="BB124">
        <v>5</v>
      </c>
      <c r="BC124">
        <f t="shared" si="1"/>
        <v>1</v>
      </c>
      <c r="BD124">
        <v>0</v>
      </c>
      <c r="BE124">
        <v>0</v>
      </c>
      <c r="BF124">
        <v>1</v>
      </c>
      <c r="BG124" t="s">
        <v>69</v>
      </c>
      <c r="BH124">
        <v>6</v>
      </c>
      <c r="BI124">
        <v>6</v>
      </c>
      <c r="BJ124">
        <v>3</v>
      </c>
      <c r="BK124">
        <v>7</v>
      </c>
      <c r="BL124">
        <v>1</v>
      </c>
      <c r="BM124">
        <v>6</v>
      </c>
      <c r="BN124">
        <v>0</v>
      </c>
      <c r="BO124">
        <v>5</v>
      </c>
      <c r="BP124">
        <v>15</v>
      </c>
      <c r="BQ124">
        <v>0</v>
      </c>
      <c r="BR124">
        <v>0</v>
      </c>
      <c r="BS124">
        <v>1</v>
      </c>
      <c r="BT124">
        <v>0</v>
      </c>
      <c r="BU124">
        <v>1</v>
      </c>
      <c r="BV124">
        <v>1</v>
      </c>
      <c r="BW124">
        <v>0</v>
      </c>
      <c r="BX124">
        <v>0</v>
      </c>
      <c r="BY124">
        <v>0</v>
      </c>
      <c r="BZ124">
        <v>0</v>
      </c>
    </row>
    <row r="125" spans="1:78" x14ac:dyDescent="0.25">
      <c r="A125" t="s">
        <v>182</v>
      </c>
      <c r="B125" t="s">
        <v>245</v>
      </c>
      <c r="D125" t="s">
        <v>239</v>
      </c>
      <c r="E125" t="s">
        <v>30</v>
      </c>
      <c r="F125" t="s">
        <v>30</v>
      </c>
      <c r="G125" t="s">
        <v>9</v>
      </c>
      <c r="H125" t="s">
        <v>241</v>
      </c>
      <c r="I125">
        <v>11</v>
      </c>
      <c r="J125" t="s">
        <v>28</v>
      </c>
      <c r="L125" t="s">
        <v>186</v>
      </c>
      <c r="M125">
        <v>25</v>
      </c>
      <c r="N125" t="s">
        <v>28</v>
      </c>
      <c r="P125" t="s">
        <v>28</v>
      </c>
      <c r="R125" t="s">
        <v>28</v>
      </c>
      <c r="T125" t="s">
        <v>28</v>
      </c>
      <c r="V125" t="s">
        <v>186</v>
      </c>
      <c r="W125" t="s">
        <v>40</v>
      </c>
      <c r="Y125" t="s">
        <v>28</v>
      </c>
      <c r="Z125" t="s">
        <v>28</v>
      </c>
      <c r="AB125" t="s">
        <v>180</v>
      </c>
      <c r="AC125" t="s">
        <v>34</v>
      </c>
      <c r="AD125" t="s">
        <v>180</v>
      </c>
      <c r="AE125" t="s">
        <v>180</v>
      </c>
      <c r="AF125" t="s">
        <v>180</v>
      </c>
      <c r="AG125" t="s">
        <v>180</v>
      </c>
      <c r="AH125" t="s">
        <v>180</v>
      </c>
      <c r="AI125" t="s">
        <v>180</v>
      </c>
      <c r="AJ125" t="s">
        <v>180</v>
      </c>
      <c r="AK125" t="s">
        <v>180</v>
      </c>
      <c r="AL125" t="s">
        <v>180</v>
      </c>
      <c r="AN125" t="s">
        <v>34</v>
      </c>
      <c r="AQ125" t="s">
        <v>34</v>
      </c>
      <c r="AR125" t="s">
        <v>181</v>
      </c>
      <c r="AU125" t="s">
        <v>180</v>
      </c>
      <c r="AW125" t="s">
        <v>34</v>
      </c>
      <c r="AX125" t="s">
        <v>28</v>
      </c>
      <c r="AY125" t="s">
        <v>73</v>
      </c>
      <c r="AZ125">
        <v>600</v>
      </c>
      <c r="BA125">
        <v>100</v>
      </c>
      <c r="BB125">
        <v>7</v>
      </c>
      <c r="BC125">
        <f t="shared" si="1"/>
        <v>3</v>
      </c>
      <c r="BD125">
        <v>0</v>
      </c>
      <c r="BE125">
        <v>0</v>
      </c>
      <c r="BF125">
        <v>1</v>
      </c>
      <c r="BG125" t="s">
        <v>69</v>
      </c>
      <c r="BH125">
        <v>6</v>
      </c>
      <c r="BI125">
        <v>2</v>
      </c>
      <c r="BJ125">
        <v>3</v>
      </c>
      <c r="BK125">
        <v>7</v>
      </c>
      <c r="BL125">
        <v>1</v>
      </c>
      <c r="BM125">
        <v>6</v>
      </c>
      <c r="BN125">
        <v>0</v>
      </c>
      <c r="BO125">
        <v>5</v>
      </c>
      <c r="BP125">
        <v>15</v>
      </c>
      <c r="BQ125">
        <v>0</v>
      </c>
      <c r="BR125">
        <v>0</v>
      </c>
      <c r="BS125">
        <v>1</v>
      </c>
      <c r="BT125">
        <v>0</v>
      </c>
      <c r="BU125">
        <v>1</v>
      </c>
      <c r="BV125">
        <v>1</v>
      </c>
      <c r="BW125">
        <v>1</v>
      </c>
      <c r="BX125">
        <v>0</v>
      </c>
      <c r="BY125">
        <v>0</v>
      </c>
      <c r="BZ125">
        <v>0</v>
      </c>
    </row>
    <row r="126" spans="1:78" x14ac:dyDescent="0.25">
      <c r="A126" t="s">
        <v>182</v>
      </c>
      <c r="B126" t="s">
        <v>245</v>
      </c>
      <c r="D126" t="s">
        <v>178</v>
      </c>
      <c r="E126" t="s">
        <v>30</v>
      </c>
      <c r="F126" t="s">
        <v>30</v>
      </c>
      <c r="G126" t="s">
        <v>9</v>
      </c>
      <c r="H126" t="s">
        <v>241</v>
      </c>
      <c r="I126">
        <v>11</v>
      </c>
      <c r="J126" t="s">
        <v>179</v>
      </c>
      <c r="K126">
        <v>20</v>
      </c>
      <c r="L126" t="s">
        <v>186</v>
      </c>
      <c r="M126">
        <v>25</v>
      </c>
      <c r="N126" t="s">
        <v>28</v>
      </c>
      <c r="P126" t="s">
        <v>28</v>
      </c>
      <c r="R126" t="s">
        <v>28</v>
      </c>
      <c r="T126" t="s">
        <v>28</v>
      </c>
      <c r="V126" t="s">
        <v>28</v>
      </c>
      <c r="Y126" t="s">
        <v>28</v>
      </c>
      <c r="Z126" t="s">
        <v>28</v>
      </c>
      <c r="AB126" t="s">
        <v>180</v>
      </c>
      <c r="AC126" t="s">
        <v>34</v>
      </c>
      <c r="AD126" t="s">
        <v>180</v>
      </c>
      <c r="AE126" t="s">
        <v>180</v>
      </c>
      <c r="AF126" t="s">
        <v>180</v>
      </c>
      <c r="AG126" t="s">
        <v>180</v>
      </c>
      <c r="AH126" t="s">
        <v>180</v>
      </c>
      <c r="AI126" t="s">
        <v>180</v>
      </c>
      <c r="AJ126" t="s">
        <v>180</v>
      </c>
      <c r="AK126" t="s">
        <v>180</v>
      </c>
      <c r="AL126" t="s">
        <v>180</v>
      </c>
      <c r="AQ126" t="s">
        <v>34</v>
      </c>
      <c r="AR126" t="s">
        <v>181</v>
      </c>
      <c r="AU126" t="s">
        <v>181</v>
      </c>
      <c r="AW126" t="s">
        <v>30</v>
      </c>
      <c r="AX126" t="s">
        <v>32</v>
      </c>
      <c r="AY126" t="s">
        <v>73</v>
      </c>
      <c r="AZ126">
        <v>600</v>
      </c>
      <c r="BA126">
        <v>100</v>
      </c>
      <c r="BB126">
        <v>4</v>
      </c>
      <c r="BC126">
        <f t="shared" si="1"/>
        <v>0</v>
      </c>
      <c r="BD126">
        <v>0</v>
      </c>
      <c r="BE126">
        <v>0</v>
      </c>
      <c r="BF126">
        <v>1</v>
      </c>
      <c r="BG126" t="s">
        <v>69</v>
      </c>
      <c r="BH126">
        <v>6</v>
      </c>
      <c r="BI126">
        <v>3</v>
      </c>
      <c r="BJ126">
        <v>3</v>
      </c>
      <c r="BK126">
        <v>7</v>
      </c>
      <c r="BL126">
        <v>1</v>
      </c>
      <c r="BM126">
        <v>6</v>
      </c>
      <c r="BN126">
        <v>0</v>
      </c>
      <c r="BO126">
        <v>5</v>
      </c>
      <c r="BP126">
        <v>15</v>
      </c>
      <c r="BQ126">
        <v>0</v>
      </c>
      <c r="BR126">
        <v>0</v>
      </c>
      <c r="BS126">
        <v>1</v>
      </c>
      <c r="BT126">
        <v>0</v>
      </c>
      <c r="BU126">
        <v>1</v>
      </c>
      <c r="BV126">
        <v>1</v>
      </c>
      <c r="BW126">
        <v>1</v>
      </c>
      <c r="BX126">
        <v>0</v>
      </c>
      <c r="BY126">
        <v>0</v>
      </c>
      <c r="BZ126">
        <v>0</v>
      </c>
    </row>
    <row r="127" spans="1:78" x14ac:dyDescent="0.25">
      <c r="A127" t="s">
        <v>182</v>
      </c>
      <c r="B127" t="s">
        <v>245</v>
      </c>
      <c r="D127" t="s">
        <v>183</v>
      </c>
      <c r="E127" t="s">
        <v>30</v>
      </c>
      <c r="F127" t="s">
        <v>30</v>
      </c>
      <c r="G127" t="s">
        <v>9</v>
      </c>
      <c r="H127" t="s">
        <v>241</v>
      </c>
      <c r="I127">
        <v>11</v>
      </c>
      <c r="J127" t="s">
        <v>28</v>
      </c>
      <c r="L127" t="s">
        <v>186</v>
      </c>
      <c r="M127">
        <v>25</v>
      </c>
      <c r="N127" t="s">
        <v>28</v>
      </c>
      <c r="P127" t="s">
        <v>28</v>
      </c>
      <c r="R127" t="s">
        <v>28</v>
      </c>
      <c r="T127" t="s">
        <v>28</v>
      </c>
      <c r="V127" t="s">
        <v>186</v>
      </c>
      <c r="W127" t="s">
        <v>29</v>
      </c>
      <c r="Y127" t="s">
        <v>28</v>
      </c>
      <c r="Z127" t="s">
        <v>28</v>
      </c>
      <c r="AB127" t="s">
        <v>180</v>
      </c>
      <c r="AC127" t="s">
        <v>34</v>
      </c>
      <c r="AD127" t="s">
        <v>180</v>
      </c>
      <c r="AE127" t="s">
        <v>180</v>
      </c>
      <c r="AF127" t="s">
        <v>180</v>
      </c>
      <c r="AG127" t="s">
        <v>180</v>
      </c>
      <c r="AH127" t="s">
        <v>180</v>
      </c>
      <c r="AI127" t="s">
        <v>180</v>
      </c>
      <c r="AJ127" t="s">
        <v>180</v>
      </c>
      <c r="AK127" t="s">
        <v>180</v>
      </c>
      <c r="AL127" t="s">
        <v>180</v>
      </c>
      <c r="AN127" t="s">
        <v>34</v>
      </c>
      <c r="AQ127" t="s">
        <v>34</v>
      </c>
      <c r="AR127" t="s">
        <v>181</v>
      </c>
      <c r="AU127" t="s">
        <v>180</v>
      </c>
      <c r="AW127" t="s">
        <v>34</v>
      </c>
      <c r="AX127" t="s">
        <v>32</v>
      </c>
      <c r="AY127" t="s">
        <v>70</v>
      </c>
      <c r="AZ127">
        <v>600</v>
      </c>
      <c r="BA127">
        <v>100</v>
      </c>
      <c r="BB127">
        <v>7</v>
      </c>
      <c r="BC127">
        <f t="shared" si="1"/>
        <v>3</v>
      </c>
      <c r="BD127">
        <v>0</v>
      </c>
      <c r="BE127">
        <v>0</v>
      </c>
      <c r="BF127">
        <v>1</v>
      </c>
      <c r="BG127" t="s">
        <v>69</v>
      </c>
      <c r="BH127">
        <v>6</v>
      </c>
      <c r="BI127">
        <v>6</v>
      </c>
      <c r="BJ127">
        <v>3</v>
      </c>
      <c r="BK127">
        <v>7</v>
      </c>
      <c r="BL127">
        <v>1</v>
      </c>
      <c r="BM127">
        <v>6</v>
      </c>
      <c r="BN127">
        <v>0</v>
      </c>
      <c r="BO127">
        <v>5</v>
      </c>
      <c r="BP127">
        <v>15</v>
      </c>
      <c r="BQ127">
        <v>0</v>
      </c>
      <c r="BR127">
        <v>0</v>
      </c>
      <c r="BS127">
        <v>1</v>
      </c>
      <c r="BT127">
        <v>0</v>
      </c>
      <c r="BU127">
        <v>1</v>
      </c>
      <c r="BV127">
        <v>1</v>
      </c>
      <c r="BW127">
        <v>1</v>
      </c>
      <c r="BX127">
        <v>0</v>
      </c>
      <c r="BY127">
        <v>0</v>
      </c>
      <c r="BZ127">
        <v>0</v>
      </c>
    </row>
    <row r="128" spans="1:78" x14ac:dyDescent="0.25">
      <c r="A128" t="s">
        <v>182</v>
      </c>
      <c r="B128" t="s">
        <v>245</v>
      </c>
      <c r="D128" t="s">
        <v>240</v>
      </c>
      <c r="E128" t="s">
        <v>30</v>
      </c>
      <c r="F128" t="s">
        <v>34</v>
      </c>
      <c r="G128" t="s">
        <v>9</v>
      </c>
      <c r="H128" t="s">
        <v>241</v>
      </c>
      <c r="I128">
        <v>7</v>
      </c>
      <c r="J128" t="s">
        <v>179</v>
      </c>
      <c r="K128">
        <v>15</v>
      </c>
      <c r="L128" t="s">
        <v>186</v>
      </c>
      <c r="M128">
        <v>25</v>
      </c>
      <c r="N128" t="s">
        <v>28</v>
      </c>
      <c r="P128" t="s">
        <v>28</v>
      </c>
      <c r="R128" t="s">
        <v>28</v>
      </c>
      <c r="T128" t="s">
        <v>28</v>
      </c>
      <c r="V128" t="s">
        <v>28</v>
      </c>
      <c r="Y128" t="s">
        <v>186</v>
      </c>
      <c r="Z128" t="s">
        <v>28</v>
      </c>
      <c r="AB128" t="s">
        <v>180</v>
      </c>
      <c r="AC128" t="s">
        <v>34</v>
      </c>
      <c r="AD128" t="s">
        <v>180</v>
      </c>
      <c r="AE128" t="s">
        <v>180</v>
      </c>
      <c r="AF128" t="s">
        <v>180</v>
      </c>
      <c r="AG128" t="s">
        <v>180</v>
      </c>
      <c r="AH128" t="s">
        <v>180</v>
      </c>
      <c r="AI128" t="s">
        <v>180</v>
      </c>
      <c r="AJ128" t="s">
        <v>180</v>
      </c>
      <c r="AK128" t="s">
        <v>180</v>
      </c>
      <c r="AL128" t="s">
        <v>180</v>
      </c>
      <c r="AQ128" t="s">
        <v>34</v>
      </c>
      <c r="AR128" t="s">
        <v>181</v>
      </c>
      <c r="AU128" t="s">
        <v>181</v>
      </c>
      <c r="AW128" t="s">
        <v>30</v>
      </c>
      <c r="AX128" t="s">
        <v>243</v>
      </c>
      <c r="AY128" t="s">
        <v>68</v>
      </c>
      <c r="AZ128">
        <v>600</v>
      </c>
      <c r="BA128">
        <v>100</v>
      </c>
      <c r="BB128">
        <v>8</v>
      </c>
      <c r="BC128">
        <f t="shared" si="1"/>
        <v>4</v>
      </c>
      <c r="BD128">
        <v>0</v>
      </c>
      <c r="BE128">
        <v>0</v>
      </c>
      <c r="BF128">
        <v>1</v>
      </c>
      <c r="BG128" t="s">
        <v>69</v>
      </c>
      <c r="BH128">
        <v>6</v>
      </c>
      <c r="BI128">
        <v>2</v>
      </c>
      <c r="BJ128">
        <v>3</v>
      </c>
      <c r="BK128">
        <v>7</v>
      </c>
      <c r="BL128">
        <v>1</v>
      </c>
      <c r="BM128">
        <v>6</v>
      </c>
      <c r="BN128">
        <v>0</v>
      </c>
      <c r="BO128">
        <v>5</v>
      </c>
      <c r="BP128">
        <v>15</v>
      </c>
      <c r="BQ128">
        <v>0</v>
      </c>
      <c r="BR128">
        <v>0</v>
      </c>
      <c r="BS128">
        <v>1</v>
      </c>
      <c r="BT128">
        <v>0</v>
      </c>
      <c r="BU128">
        <v>1</v>
      </c>
      <c r="BV128">
        <v>1</v>
      </c>
      <c r="BW128">
        <v>0</v>
      </c>
      <c r="BX128">
        <v>0</v>
      </c>
      <c r="BY128">
        <v>0</v>
      </c>
      <c r="BZ128">
        <v>0</v>
      </c>
    </row>
    <row r="129" spans="1:78" x14ac:dyDescent="0.25">
      <c r="A129" t="s">
        <v>182</v>
      </c>
      <c r="B129" t="s">
        <v>245</v>
      </c>
      <c r="D129" t="s">
        <v>239</v>
      </c>
      <c r="E129" t="s">
        <v>30</v>
      </c>
      <c r="F129" t="s">
        <v>30</v>
      </c>
      <c r="G129" t="s">
        <v>9</v>
      </c>
      <c r="H129" t="s">
        <v>241</v>
      </c>
      <c r="I129">
        <v>11</v>
      </c>
      <c r="J129" t="s">
        <v>28</v>
      </c>
      <c r="L129" t="s">
        <v>186</v>
      </c>
      <c r="M129">
        <v>25</v>
      </c>
      <c r="N129" t="s">
        <v>28</v>
      </c>
      <c r="P129" t="s">
        <v>28</v>
      </c>
      <c r="R129" t="s">
        <v>28</v>
      </c>
      <c r="T129" t="s">
        <v>28</v>
      </c>
      <c r="V129" t="s">
        <v>186</v>
      </c>
      <c r="Y129" t="s">
        <v>28</v>
      </c>
      <c r="Z129" t="s">
        <v>28</v>
      </c>
      <c r="AB129" t="s">
        <v>180</v>
      </c>
      <c r="AC129" t="s">
        <v>34</v>
      </c>
      <c r="AD129" t="s">
        <v>180</v>
      </c>
      <c r="AE129" t="s">
        <v>180</v>
      </c>
      <c r="AF129" t="s">
        <v>180</v>
      </c>
      <c r="AG129" t="s">
        <v>180</v>
      </c>
      <c r="AH129" t="s">
        <v>180</v>
      </c>
      <c r="AI129" t="s">
        <v>180</v>
      </c>
      <c r="AJ129" t="s">
        <v>180</v>
      </c>
      <c r="AK129" t="s">
        <v>180</v>
      </c>
      <c r="AL129" t="s">
        <v>180</v>
      </c>
      <c r="AN129" t="s">
        <v>34</v>
      </c>
      <c r="AQ129" t="s">
        <v>34</v>
      </c>
      <c r="AR129" t="s">
        <v>181</v>
      </c>
      <c r="AU129" t="s">
        <v>180</v>
      </c>
      <c r="AW129" t="s">
        <v>34</v>
      </c>
      <c r="AX129" t="s">
        <v>28</v>
      </c>
      <c r="AY129" t="s">
        <v>73</v>
      </c>
      <c r="AZ129">
        <v>600</v>
      </c>
      <c r="BA129">
        <v>100</v>
      </c>
      <c r="BB129">
        <v>5</v>
      </c>
      <c r="BC129">
        <f t="shared" si="1"/>
        <v>1</v>
      </c>
      <c r="BD129">
        <v>0</v>
      </c>
      <c r="BE129">
        <v>0</v>
      </c>
      <c r="BF129">
        <v>1</v>
      </c>
      <c r="BG129" t="s">
        <v>69</v>
      </c>
      <c r="BH129">
        <v>6</v>
      </c>
      <c r="BI129">
        <v>3</v>
      </c>
      <c r="BJ129">
        <v>3</v>
      </c>
      <c r="BK129">
        <v>7</v>
      </c>
      <c r="BL129">
        <v>1</v>
      </c>
      <c r="BM129">
        <v>6</v>
      </c>
      <c r="BN129">
        <v>0</v>
      </c>
      <c r="BO129">
        <v>5</v>
      </c>
      <c r="BP129">
        <v>15</v>
      </c>
      <c r="BQ129">
        <v>0</v>
      </c>
      <c r="BR129">
        <v>0</v>
      </c>
      <c r="BS129">
        <v>1</v>
      </c>
      <c r="BT129">
        <v>0</v>
      </c>
      <c r="BU129">
        <v>1</v>
      </c>
      <c r="BV129">
        <v>1</v>
      </c>
      <c r="BW129">
        <v>1</v>
      </c>
      <c r="BX129">
        <v>0</v>
      </c>
      <c r="BY129">
        <v>0</v>
      </c>
      <c r="BZ129">
        <v>0</v>
      </c>
    </row>
    <row r="130" spans="1:78" x14ac:dyDescent="0.25">
      <c r="A130" t="s">
        <v>182</v>
      </c>
      <c r="B130" t="s">
        <v>245</v>
      </c>
      <c r="D130" t="s">
        <v>178</v>
      </c>
      <c r="E130" t="s">
        <v>30</v>
      </c>
      <c r="F130" t="s">
        <v>30</v>
      </c>
      <c r="G130" t="s">
        <v>9</v>
      </c>
      <c r="H130" t="s">
        <v>241</v>
      </c>
      <c r="I130">
        <v>11</v>
      </c>
      <c r="J130" t="s">
        <v>179</v>
      </c>
      <c r="K130">
        <v>35</v>
      </c>
      <c r="L130" t="s">
        <v>186</v>
      </c>
      <c r="M130">
        <v>25</v>
      </c>
      <c r="N130" t="s">
        <v>28</v>
      </c>
      <c r="P130" t="s">
        <v>28</v>
      </c>
      <c r="R130" t="s">
        <v>28</v>
      </c>
      <c r="T130" t="s">
        <v>28</v>
      </c>
      <c r="V130" t="s">
        <v>28</v>
      </c>
      <c r="Y130" t="s">
        <v>28</v>
      </c>
      <c r="Z130" t="s">
        <v>28</v>
      </c>
      <c r="AB130" t="s">
        <v>180</v>
      </c>
      <c r="AC130" t="s">
        <v>34</v>
      </c>
      <c r="AD130" t="s">
        <v>180</v>
      </c>
      <c r="AE130" t="s">
        <v>180</v>
      </c>
      <c r="AF130" t="s">
        <v>180</v>
      </c>
      <c r="AG130" t="s">
        <v>180</v>
      </c>
      <c r="AH130" t="s">
        <v>180</v>
      </c>
      <c r="AI130" t="s">
        <v>180</v>
      </c>
      <c r="AJ130" t="s">
        <v>180</v>
      </c>
      <c r="AK130" t="s">
        <v>180</v>
      </c>
      <c r="AL130" t="s">
        <v>180</v>
      </c>
      <c r="AQ130" t="s">
        <v>34</v>
      </c>
      <c r="AR130" t="s">
        <v>181</v>
      </c>
      <c r="AU130" t="s">
        <v>181</v>
      </c>
      <c r="AW130" t="s">
        <v>30</v>
      </c>
      <c r="AX130" t="s">
        <v>32</v>
      </c>
      <c r="AY130" t="s">
        <v>73</v>
      </c>
      <c r="AZ130">
        <v>600</v>
      </c>
      <c r="BA130">
        <v>100</v>
      </c>
      <c r="BB130">
        <v>7</v>
      </c>
      <c r="BC130">
        <f t="shared" si="1"/>
        <v>3</v>
      </c>
      <c r="BD130">
        <v>0</v>
      </c>
      <c r="BE130">
        <v>0</v>
      </c>
      <c r="BF130">
        <v>1</v>
      </c>
      <c r="BG130" t="s">
        <v>69</v>
      </c>
      <c r="BH130">
        <v>6</v>
      </c>
      <c r="BI130">
        <v>6</v>
      </c>
      <c r="BJ130">
        <v>3</v>
      </c>
      <c r="BK130">
        <v>7</v>
      </c>
      <c r="BL130">
        <v>1</v>
      </c>
      <c r="BM130">
        <v>6</v>
      </c>
      <c r="BN130">
        <v>0</v>
      </c>
      <c r="BO130">
        <v>5</v>
      </c>
      <c r="BP130">
        <v>15</v>
      </c>
      <c r="BQ130">
        <v>0</v>
      </c>
      <c r="BR130">
        <v>0</v>
      </c>
      <c r="BS130">
        <v>1</v>
      </c>
      <c r="BT130">
        <v>0</v>
      </c>
      <c r="BU130">
        <v>1</v>
      </c>
      <c r="BV130">
        <v>1</v>
      </c>
      <c r="BW130">
        <v>1</v>
      </c>
      <c r="BX130">
        <v>0</v>
      </c>
      <c r="BY130">
        <v>0</v>
      </c>
      <c r="BZ130">
        <v>0</v>
      </c>
    </row>
    <row r="131" spans="1:78" x14ac:dyDescent="0.25">
      <c r="A131" t="s">
        <v>182</v>
      </c>
      <c r="B131" t="s">
        <v>245</v>
      </c>
      <c r="D131" t="s">
        <v>183</v>
      </c>
      <c r="E131" t="s">
        <v>30</v>
      </c>
      <c r="F131" t="s">
        <v>30</v>
      </c>
      <c r="G131" t="s">
        <v>9</v>
      </c>
      <c r="H131" t="s">
        <v>241</v>
      </c>
      <c r="I131">
        <v>11</v>
      </c>
      <c r="J131" t="s">
        <v>28</v>
      </c>
      <c r="L131" t="s">
        <v>186</v>
      </c>
      <c r="M131">
        <v>25</v>
      </c>
      <c r="N131" t="s">
        <v>28</v>
      </c>
      <c r="P131" t="s">
        <v>28</v>
      </c>
      <c r="R131" t="s">
        <v>28</v>
      </c>
      <c r="T131" t="s">
        <v>28</v>
      </c>
      <c r="V131" t="s">
        <v>186</v>
      </c>
      <c r="X131">
        <v>35</v>
      </c>
      <c r="Y131" t="s">
        <v>28</v>
      </c>
      <c r="Z131" t="s">
        <v>28</v>
      </c>
      <c r="AB131" t="s">
        <v>180</v>
      </c>
      <c r="AC131" t="s">
        <v>34</v>
      </c>
      <c r="AD131" t="s">
        <v>180</v>
      </c>
      <c r="AE131" t="s">
        <v>180</v>
      </c>
      <c r="AF131" t="s">
        <v>180</v>
      </c>
      <c r="AG131" t="s">
        <v>180</v>
      </c>
      <c r="AH131" t="s">
        <v>180</v>
      </c>
      <c r="AI131" t="s">
        <v>180</v>
      </c>
      <c r="AJ131" t="s">
        <v>180</v>
      </c>
      <c r="AK131" t="s">
        <v>180</v>
      </c>
      <c r="AL131" t="s">
        <v>180</v>
      </c>
      <c r="AN131" t="s">
        <v>34</v>
      </c>
      <c r="AQ131" t="s">
        <v>34</v>
      </c>
      <c r="AR131" t="s">
        <v>181</v>
      </c>
      <c r="AU131" t="s">
        <v>180</v>
      </c>
      <c r="AW131" t="s">
        <v>34</v>
      </c>
      <c r="AX131" t="s">
        <v>32</v>
      </c>
      <c r="AY131" t="s">
        <v>70</v>
      </c>
      <c r="AZ131">
        <v>600</v>
      </c>
      <c r="BA131">
        <v>100</v>
      </c>
      <c r="BB131">
        <v>4</v>
      </c>
      <c r="BC131">
        <f t="shared" ref="BC131:BC194" si="2">BB131-4</f>
        <v>0</v>
      </c>
      <c r="BD131">
        <v>0</v>
      </c>
      <c r="BE131">
        <v>0</v>
      </c>
      <c r="BF131">
        <v>1</v>
      </c>
      <c r="BG131" t="s">
        <v>69</v>
      </c>
      <c r="BH131">
        <v>6</v>
      </c>
      <c r="BI131">
        <v>2</v>
      </c>
      <c r="BJ131">
        <v>3</v>
      </c>
      <c r="BK131">
        <v>7</v>
      </c>
      <c r="BL131">
        <v>1</v>
      </c>
      <c r="BM131">
        <v>6</v>
      </c>
      <c r="BN131">
        <v>0</v>
      </c>
      <c r="BO131">
        <v>5</v>
      </c>
      <c r="BP131">
        <v>15</v>
      </c>
      <c r="BQ131">
        <v>0</v>
      </c>
      <c r="BR131">
        <v>0</v>
      </c>
      <c r="BS131">
        <v>1</v>
      </c>
      <c r="BT131">
        <v>0</v>
      </c>
      <c r="BU131">
        <v>1</v>
      </c>
      <c r="BV131">
        <v>1</v>
      </c>
      <c r="BW131">
        <v>1</v>
      </c>
      <c r="BX131">
        <v>0</v>
      </c>
      <c r="BY131">
        <v>0</v>
      </c>
      <c r="BZ131">
        <v>0</v>
      </c>
    </row>
    <row r="132" spans="1:78" x14ac:dyDescent="0.25">
      <c r="A132" t="s">
        <v>182</v>
      </c>
      <c r="B132" t="s">
        <v>245</v>
      </c>
      <c r="D132" t="s">
        <v>240</v>
      </c>
      <c r="E132" t="s">
        <v>30</v>
      </c>
      <c r="F132" t="s">
        <v>34</v>
      </c>
      <c r="G132" t="s">
        <v>9</v>
      </c>
      <c r="H132" t="s">
        <v>241</v>
      </c>
      <c r="I132">
        <v>7</v>
      </c>
      <c r="J132" t="s">
        <v>179</v>
      </c>
      <c r="K132">
        <v>15</v>
      </c>
      <c r="L132" t="s">
        <v>186</v>
      </c>
      <c r="M132">
        <v>25</v>
      </c>
      <c r="N132" t="s">
        <v>28</v>
      </c>
      <c r="P132" t="s">
        <v>28</v>
      </c>
      <c r="R132" t="s">
        <v>28</v>
      </c>
      <c r="T132" t="s">
        <v>28</v>
      </c>
      <c r="V132" t="s">
        <v>28</v>
      </c>
      <c r="X132">
        <v>20</v>
      </c>
      <c r="Y132" t="s">
        <v>28</v>
      </c>
      <c r="Z132" t="s">
        <v>28</v>
      </c>
      <c r="AB132" t="s">
        <v>180</v>
      </c>
      <c r="AC132" t="s">
        <v>34</v>
      </c>
      <c r="AD132" t="s">
        <v>180</v>
      </c>
      <c r="AE132" t="s">
        <v>180</v>
      </c>
      <c r="AF132" t="s">
        <v>180</v>
      </c>
      <c r="AG132" t="s">
        <v>180</v>
      </c>
      <c r="AH132" t="s">
        <v>180</v>
      </c>
      <c r="AI132" t="s">
        <v>180</v>
      </c>
      <c r="AJ132" t="s">
        <v>180</v>
      </c>
      <c r="AK132" t="s">
        <v>180</v>
      </c>
      <c r="AL132" t="s">
        <v>180</v>
      </c>
      <c r="AQ132" t="s">
        <v>34</v>
      </c>
      <c r="AR132" t="s">
        <v>181</v>
      </c>
      <c r="AU132" t="s">
        <v>181</v>
      </c>
      <c r="AW132" t="s">
        <v>30</v>
      </c>
      <c r="AX132" t="s">
        <v>243</v>
      </c>
      <c r="AY132" t="s">
        <v>68</v>
      </c>
      <c r="AZ132">
        <v>600</v>
      </c>
      <c r="BA132">
        <v>100</v>
      </c>
      <c r="BB132">
        <v>7</v>
      </c>
      <c r="BC132">
        <f t="shared" si="2"/>
        <v>3</v>
      </c>
      <c r="BD132">
        <v>0</v>
      </c>
      <c r="BE132">
        <v>0</v>
      </c>
      <c r="BF132">
        <v>1</v>
      </c>
      <c r="BG132" t="s">
        <v>69</v>
      </c>
      <c r="BH132">
        <v>6</v>
      </c>
      <c r="BI132">
        <v>3</v>
      </c>
      <c r="BJ132">
        <v>3</v>
      </c>
      <c r="BK132">
        <v>7</v>
      </c>
      <c r="BL132">
        <v>1</v>
      </c>
      <c r="BM132">
        <v>6</v>
      </c>
      <c r="BN132">
        <v>0</v>
      </c>
      <c r="BO132">
        <v>5</v>
      </c>
      <c r="BP132">
        <v>15</v>
      </c>
      <c r="BQ132">
        <v>0</v>
      </c>
      <c r="BR132">
        <v>0</v>
      </c>
      <c r="BS132">
        <v>1</v>
      </c>
      <c r="BT132">
        <v>0</v>
      </c>
      <c r="BU132">
        <v>1</v>
      </c>
      <c r="BV132">
        <v>1</v>
      </c>
      <c r="BW132">
        <v>0</v>
      </c>
      <c r="BX132">
        <v>0</v>
      </c>
      <c r="BY132">
        <v>0</v>
      </c>
      <c r="BZ132">
        <v>0</v>
      </c>
    </row>
    <row r="133" spans="1:78" x14ac:dyDescent="0.25">
      <c r="A133" t="s">
        <v>182</v>
      </c>
      <c r="B133" t="s">
        <v>245</v>
      </c>
      <c r="D133" t="s">
        <v>239</v>
      </c>
      <c r="E133" t="s">
        <v>30</v>
      </c>
      <c r="F133" t="s">
        <v>30</v>
      </c>
      <c r="G133" t="s">
        <v>9</v>
      </c>
      <c r="H133" t="s">
        <v>241</v>
      </c>
      <c r="I133">
        <v>11</v>
      </c>
      <c r="J133" t="s">
        <v>28</v>
      </c>
      <c r="L133" t="s">
        <v>186</v>
      </c>
      <c r="M133">
        <v>25</v>
      </c>
      <c r="N133" t="s">
        <v>28</v>
      </c>
      <c r="P133" t="s">
        <v>28</v>
      </c>
      <c r="R133" t="s">
        <v>28</v>
      </c>
      <c r="T133" t="s">
        <v>28</v>
      </c>
      <c r="V133" t="s">
        <v>186</v>
      </c>
      <c r="X133">
        <v>18</v>
      </c>
      <c r="Y133" t="s">
        <v>28</v>
      </c>
      <c r="Z133" t="s">
        <v>28</v>
      </c>
      <c r="AB133" t="s">
        <v>180</v>
      </c>
      <c r="AC133" t="s">
        <v>34</v>
      </c>
      <c r="AD133" t="s">
        <v>180</v>
      </c>
      <c r="AE133" t="s">
        <v>180</v>
      </c>
      <c r="AF133" t="s">
        <v>180</v>
      </c>
      <c r="AG133" t="s">
        <v>180</v>
      </c>
      <c r="AH133" t="s">
        <v>180</v>
      </c>
      <c r="AI133" t="s">
        <v>180</v>
      </c>
      <c r="AJ133" t="s">
        <v>180</v>
      </c>
      <c r="AK133" t="s">
        <v>180</v>
      </c>
      <c r="AL133" t="s">
        <v>180</v>
      </c>
      <c r="AN133" t="s">
        <v>34</v>
      </c>
      <c r="AQ133" t="s">
        <v>34</v>
      </c>
      <c r="AR133" t="s">
        <v>181</v>
      </c>
      <c r="AU133" t="s">
        <v>180</v>
      </c>
      <c r="AW133" t="s">
        <v>34</v>
      </c>
      <c r="AX133" t="s">
        <v>28</v>
      </c>
      <c r="AY133" t="s">
        <v>73</v>
      </c>
      <c r="AZ133">
        <v>600</v>
      </c>
      <c r="BA133">
        <v>100</v>
      </c>
      <c r="BB133">
        <v>8</v>
      </c>
      <c r="BC133">
        <f t="shared" si="2"/>
        <v>4</v>
      </c>
      <c r="BD133">
        <v>0</v>
      </c>
      <c r="BE133">
        <v>0</v>
      </c>
      <c r="BF133">
        <v>1</v>
      </c>
      <c r="BG133" t="s">
        <v>69</v>
      </c>
      <c r="BH133">
        <v>6</v>
      </c>
      <c r="BI133">
        <v>6</v>
      </c>
      <c r="BJ133">
        <v>3</v>
      </c>
      <c r="BK133">
        <v>7</v>
      </c>
      <c r="BL133">
        <v>1</v>
      </c>
      <c r="BM133">
        <v>6</v>
      </c>
      <c r="BN133">
        <v>0</v>
      </c>
      <c r="BO133">
        <v>5</v>
      </c>
      <c r="BP133">
        <v>15</v>
      </c>
      <c r="BQ133">
        <v>0</v>
      </c>
      <c r="BR133">
        <v>0</v>
      </c>
      <c r="BS133">
        <v>1</v>
      </c>
      <c r="BT133">
        <v>0</v>
      </c>
      <c r="BU133">
        <v>1</v>
      </c>
      <c r="BV133">
        <v>1</v>
      </c>
      <c r="BW133">
        <v>1</v>
      </c>
      <c r="BX133">
        <v>0</v>
      </c>
      <c r="BY133">
        <v>0</v>
      </c>
      <c r="BZ133">
        <v>0</v>
      </c>
    </row>
    <row r="134" spans="1:78" x14ac:dyDescent="0.25">
      <c r="A134" t="s">
        <v>182</v>
      </c>
      <c r="B134" t="s">
        <v>245</v>
      </c>
      <c r="D134" t="s">
        <v>178</v>
      </c>
      <c r="E134" t="s">
        <v>30</v>
      </c>
      <c r="F134" t="s">
        <v>30</v>
      </c>
      <c r="G134" t="s">
        <v>9</v>
      </c>
      <c r="H134" t="s">
        <v>241</v>
      </c>
      <c r="I134">
        <v>11</v>
      </c>
      <c r="J134" t="s">
        <v>179</v>
      </c>
      <c r="K134">
        <v>30</v>
      </c>
      <c r="L134" t="s">
        <v>186</v>
      </c>
      <c r="M134">
        <v>25</v>
      </c>
      <c r="N134" t="s">
        <v>28</v>
      </c>
      <c r="P134" t="s">
        <v>28</v>
      </c>
      <c r="R134" t="s">
        <v>28</v>
      </c>
      <c r="T134" t="s">
        <v>28</v>
      </c>
      <c r="V134" t="s">
        <v>28</v>
      </c>
      <c r="X134">
        <v>17</v>
      </c>
      <c r="Y134" t="s">
        <v>28</v>
      </c>
      <c r="Z134" t="s">
        <v>28</v>
      </c>
      <c r="AB134" t="s">
        <v>180</v>
      </c>
      <c r="AC134" t="s">
        <v>34</v>
      </c>
      <c r="AD134" t="s">
        <v>180</v>
      </c>
      <c r="AE134" t="s">
        <v>180</v>
      </c>
      <c r="AF134" t="s">
        <v>180</v>
      </c>
      <c r="AG134" t="s">
        <v>180</v>
      </c>
      <c r="AH134" t="s">
        <v>180</v>
      </c>
      <c r="AI134" t="s">
        <v>180</v>
      </c>
      <c r="AJ134" t="s">
        <v>180</v>
      </c>
      <c r="AK134" t="s">
        <v>180</v>
      </c>
      <c r="AL134" t="s">
        <v>180</v>
      </c>
      <c r="AQ134" t="s">
        <v>34</v>
      </c>
      <c r="AR134" t="s">
        <v>181</v>
      </c>
      <c r="AU134" t="s">
        <v>181</v>
      </c>
      <c r="AW134" t="s">
        <v>30</v>
      </c>
      <c r="AX134" t="s">
        <v>32</v>
      </c>
      <c r="AY134" t="s">
        <v>73</v>
      </c>
      <c r="AZ134">
        <v>600</v>
      </c>
      <c r="BA134">
        <v>100</v>
      </c>
      <c r="BB134">
        <v>5</v>
      </c>
      <c r="BC134">
        <f t="shared" si="2"/>
        <v>1</v>
      </c>
      <c r="BD134">
        <v>0</v>
      </c>
      <c r="BE134">
        <v>0</v>
      </c>
      <c r="BF134">
        <v>1</v>
      </c>
      <c r="BG134" t="s">
        <v>69</v>
      </c>
      <c r="BH134">
        <v>6</v>
      </c>
      <c r="BI134">
        <v>2</v>
      </c>
      <c r="BJ134">
        <v>3</v>
      </c>
      <c r="BK134">
        <v>7</v>
      </c>
      <c r="BL134">
        <v>1</v>
      </c>
      <c r="BM134">
        <v>6</v>
      </c>
      <c r="BN134">
        <v>0</v>
      </c>
      <c r="BO134">
        <v>5</v>
      </c>
      <c r="BP134">
        <v>15</v>
      </c>
      <c r="BQ134">
        <v>0</v>
      </c>
      <c r="BR134">
        <v>0</v>
      </c>
      <c r="BS134">
        <v>1</v>
      </c>
      <c r="BT134">
        <v>0</v>
      </c>
      <c r="BU134">
        <v>1</v>
      </c>
      <c r="BV134">
        <v>1</v>
      </c>
      <c r="BW134">
        <v>1</v>
      </c>
      <c r="BX134">
        <v>0</v>
      </c>
      <c r="BY134">
        <v>0</v>
      </c>
      <c r="BZ134">
        <v>0</v>
      </c>
    </row>
    <row r="135" spans="1:78" x14ac:dyDescent="0.25">
      <c r="A135" t="s">
        <v>182</v>
      </c>
      <c r="B135" t="s">
        <v>245</v>
      </c>
      <c r="D135" t="s">
        <v>183</v>
      </c>
      <c r="E135" t="s">
        <v>30</v>
      </c>
      <c r="F135" t="s">
        <v>30</v>
      </c>
      <c r="G135" t="s">
        <v>9</v>
      </c>
      <c r="H135" t="s">
        <v>241</v>
      </c>
      <c r="I135">
        <v>11</v>
      </c>
      <c r="J135" t="s">
        <v>28</v>
      </c>
      <c r="L135" t="s">
        <v>186</v>
      </c>
      <c r="M135">
        <v>25</v>
      </c>
      <c r="N135" t="s">
        <v>28</v>
      </c>
      <c r="P135" t="s">
        <v>28</v>
      </c>
      <c r="R135" t="s">
        <v>28</v>
      </c>
      <c r="T135" t="s">
        <v>28</v>
      </c>
      <c r="V135" t="s">
        <v>186</v>
      </c>
      <c r="Y135" t="s">
        <v>28</v>
      </c>
      <c r="Z135" t="s">
        <v>28</v>
      </c>
      <c r="AB135" t="s">
        <v>180</v>
      </c>
      <c r="AC135" t="s">
        <v>34</v>
      </c>
      <c r="AD135" t="s">
        <v>180</v>
      </c>
      <c r="AE135" t="s">
        <v>180</v>
      </c>
      <c r="AF135" t="s">
        <v>180</v>
      </c>
      <c r="AG135" t="s">
        <v>180</v>
      </c>
      <c r="AH135" t="s">
        <v>180</v>
      </c>
      <c r="AI135" t="s">
        <v>180</v>
      </c>
      <c r="AJ135" t="s">
        <v>180</v>
      </c>
      <c r="AK135" t="s">
        <v>180</v>
      </c>
      <c r="AL135" t="s">
        <v>180</v>
      </c>
      <c r="AN135" t="s">
        <v>34</v>
      </c>
      <c r="AQ135" t="s">
        <v>34</v>
      </c>
      <c r="AR135" t="s">
        <v>181</v>
      </c>
      <c r="AU135" t="s">
        <v>180</v>
      </c>
      <c r="AW135" t="s">
        <v>34</v>
      </c>
      <c r="AX135" t="s">
        <v>32</v>
      </c>
      <c r="AY135" t="s">
        <v>70</v>
      </c>
      <c r="AZ135">
        <v>600</v>
      </c>
      <c r="BA135">
        <v>100</v>
      </c>
      <c r="BB135">
        <v>7</v>
      </c>
      <c r="BC135">
        <f t="shared" si="2"/>
        <v>3</v>
      </c>
      <c r="BD135">
        <v>0</v>
      </c>
      <c r="BE135">
        <v>0</v>
      </c>
      <c r="BF135">
        <v>1</v>
      </c>
      <c r="BG135" t="s">
        <v>69</v>
      </c>
      <c r="BH135">
        <v>6</v>
      </c>
      <c r="BI135">
        <v>3</v>
      </c>
      <c r="BJ135">
        <v>3</v>
      </c>
      <c r="BK135">
        <v>7</v>
      </c>
      <c r="BL135">
        <v>1</v>
      </c>
      <c r="BM135">
        <v>6</v>
      </c>
      <c r="BN135">
        <v>0</v>
      </c>
      <c r="BO135">
        <v>5</v>
      </c>
      <c r="BP135">
        <v>15</v>
      </c>
      <c r="BQ135">
        <v>0</v>
      </c>
      <c r="BR135">
        <v>0</v>
      </c>
      <c r="BS135">
        <v>1</v>
      </c>
      <c r="BT135">
        <v>0</v>
      </c>
      <c r="BU135">
        <v>1</v>
      </c>
      <c r="BV135">
        <v>1</v>
      </c>
      <c r="BW135">
        <v>1</v>
      </c>
      <c r="BX135">
        <v>0</v>
      </c>
      <c r="BY135">
        <v>0</v>
      </c>
      <c r="BZ135">
        <v>0</v>
      </c>
    </row>
    <row r="136" spans="1:78" x14ac:dyDescent="0.25">
      <c r="A136" t="s">
        <v>182</v>
      </c>
      <c r="B136" t="s">
        <v>245</v>
      </c>
      <c r="D136" t="s">
        <v>240</v>
      </c>
      <c r="E136" t="s">
        <v>30</v>
      </c>
      <c r="F136" t="s">
        <v>34</v>
      </c>
      <c r="G136" t="s">
        <v>9</v>
      </c>
      <c r="H136" t="s">
        <v>241</v>
      </c>
      <c r="I136">
        <v>7</v>
      </c>
      <c r="J136" t="s">
        <v>179</v>
      </c>
      <c r="K136">
        <v>30</v>
      </c>
      <c r="L136" t="s">
        <v>186</v>
      </c>
      <c r="M136">
        <v>25</v>
      </c>
      <c r="N136" t="s">
        <v>28</v>
      </c>
      <c r="P136" t="s">
        <v>28</v>
      </c>
      <c r="R136" t="s">
        <v>28</v>
      </c>
      <c r="T136" t="s">
        <v>28</v>
      </c>
      <c r="V136" t="s">
        <v>28</v>
      </c>
      <c r="Y136" t="s">
        <v>28</v>
      </c>
      <c r="Z136" t="s">
        <v>28</v>
      </c>
      <c r="AB136" t="s">
        <v>180</v>
      </c>
      <c r="AC136" t="s">
        <v>34</v>
      </c>
      <c r="AD136" t="s">
        <v>180</v>
      </c>
      <c r="AE136" t="s">
        <v>180</v>
      </c>
      <c r="AF136" t="s">
        <v>180</v>
      </c>
      <c r="AG136" t="s">
        <v>180</v>
      </c>
      <c r="AH136" t="s">
        <v>180</v>
      </c>
      <c r="AI136" t="s">
        <v>180</v>
      </c>
      <c r="AJ136" t="s">
        <v>180</v>
      </c>
      <c r="AK136" t="s">
        <v>180</v>
      </c>
      <c r="AL136" t="s">
        <v>180</v>
      </c>
      <c r="AQ136" t="s">
        <v>34</v>
      </c>
      <c r="AR136" t="s">
        <v>181</v>
      </c>
      <c r="AU136" t="s">
        <v>181</v>
      </c>
      <c r="AW136" t="s">
        <v>30</v>
      </c>
      <c r="AX136" t="s">
        <v>243</v>
      </c>
      <c r="AY136" t="s">
        <v>68</v>
      </c>
      <c r="AZ136">
        <v>600</v>
      </c>
      <c r="BA136">
        <v>100</v>
      </c>
      <c r="BB136">
        <v>4</v>
      </c>
      <c r="BC136">
        <f t="shared" si="2"/>
        <v>0</v>
      </c>
      <c r="BD136">
        <v>0</v>
      </c>
      <c r="BE136">
        <v>0</v>
      </c>
      <c r="BF136">
        <v>1</v>
      </c>
      <c r="BG136" t="s">
        <v>69</v>
      </c>
      <c r="BH136">
        <v>6</v>
      </c>
      <c r="BI136">
        <v>6</v>
      </c>
      <c r="BJ136">
        <v>3</v>
      </c>
      <c r="BK136">
        <v>7</v>
      </c>
      <c r="BL136">
        <v>1</v>
      </c>
      <c r="BM136">
        <v>6</v>
      </c>
      <c r="BN136">
        <v>0</v>
      </c>
      <c r="BO136">
        <v>5</v>
      </c>
      <c r="BP136">
        <v>15</v>
      </c>
      <c r="BQ136">
        <v>0</v>
      </c>
      <c r="BR136">
        <v>0</v>
      </c>
      <c r="BS136">
        <v>1</v>
      </c>
      <c r="BT136">
        <v>0</v>
      </c>
      <c r="BU136">
        <v>1</v>
      </c>
      <c r="BV136">
        <v>1</v>
      </c>
      <c r="BW136">
        <v>0</v>
      </c>
      <c r="BX136">
        <v>0</v>
      </c>
      <c r="BY136">
        <v>0</v>
      </c>
      <c r="BZ136">
        <v>0</v>
      </c>
    </row>
    <row r="137" spans="1:78" x14ac:dyDescent="0.25">
      <c r="A137" t="s">
        <v>182</v>
      </c>
      <c r="B137" t="s">
        <v>245</v>
      </c>
      <c r="D137" t="s">
        <v>239</v>
      </c>
      <c r="E137" t="s">
        <v>30</v>
      </c>
      <c r="F137" t="s">
        <v>30</v>
      </c>
      <c r="G137" t="s">
        <v>9</v>
      </c>
      <c r="H137" t="s">
        <v>241</v>
      </c>
      <c r="I137">
        <v>11</v>
      </c>
      <c r="J137" t="s">
        <v>28</v>
      </c>
      <c r="L137" t="s">
        <v>186</v>
      </c>
      <c r="M137">
        <v>25</v>
      </c>
      <c r="N137" t="s">
        <v>28</v>
      </c>
      <c r="P137" t="s">
        <v>28</v>
      </c>
      <c r="R137" t="s">
        <v>28</v>
      </c>
      <c r="T137" t="s">
        <v>28</v>
      </c>
      <c r="V137" t="s">
        <v>186</v>
      </c>
      <c r="Y137" t="s">
        <v>28</v>
      </c>
      <c r="Z137" t="s">
        <v>28</v>
      </c>
      <c r="AB137" t="s">
        <v>180</v>
      </c>
      <c r="AC137" t="s">
        <v>34</v>
      </c>
      <c r="AD137" t="s">
        <v>180</v>
      </c>
      <c r="AE137" t="s">
        <v>180</v>
      </c>
      <c r="AF137" t="s">
        <v>180</v>
      </c>
      <c r="AG137" t="s">
        <v>180</v>
      </c>
      <c r="AH137" t="s">
        <v>180</v>
      </c>
      <c r="AI137" t="s">
        <v>180</v>
      </c>
      <c r="AJ137" t="s">
        <v>180</v>
      </c>
      <c r="AK137" t="s">
        <v>180</v>
      </c>
      <c r="AL137" t="s">
        <v>180</v>
      </c>
      <c r="AN137" t="s">
        <v>34</v>
      </c>
      <c r="AQ137" t="s">
        <v>34</v>
      </c>
      <c r="AR137" t="s">
        <v>181</v>
      </c>
      <c r="AU137" t="s">
        <v>180</v>
      </c>
      <c r="AW137" t="s">
        <v>34</v>
      </c>
      <c r="AX137" t="s">
        <v>28</v>
      </c>
      <c r="AY137" t="s">
        <v>73</v>
      </c>
      <c r="AZ137">
        <v>600</v>
      </c>
      <c r="BA137">
        <v>100</v>
      </c>
      <c r="BB137">
        <v>7</v>
      </c>
      <c r="BC137">
        <f t="shared" si="2"/>
        <v>3</v>
      </c>
      <c r="BD137">
        <v>0</v>
      </c>
      <c r="BE137">
        <v>0</v>
      </c>
      <c r="BF137">
        <v>1</v>
      </c>
      <c r="BG137" t="s">
        <v>69</v>
      </c>
      <c r="BH137">
        <v>6</v>
      </c>
      <c r="BI137">
        <v>2</v>
      </c>
      <c r="BJ137">
        <v>3</v>
      </c>
      <c r="BK137">
        <v>7</v>
      </c>
      <c r="BL137">
        <v>1</v>
      </c>
      <c r="BM137">
        <v>6</v>
      </c>
      <c r="BN137">
        <v>0</v>
      </c>
      <c r="BO137">
        <v>5</v>
      </c>
      <c r="BP137">
        <v>15</v>
      </c>
      <c r="BQ137">
        <v>0</v>
      </c>
      <c r="BR137">
        <v>0</v>
      </c>
      <c r="BS137">
        <v>1</v>
      </c>
      <c r="BT137">
        <v>0</v>
      </c>
      <c r="BU137">
        <v>1</v>
      </c>
      <c r="BV137">
        <v>1</v>
      </c>
      <c r="BW137">
        <v>1</v>
      </c>
      <c r="BX137">
        <v>0</v>
      </c>
      <c r="BY137">
        <v>0</v>
      </c>
      <c r="BZ137">
        <v>0</v>
      </c>
    </row>
    <row r="138" spans="1:78" x14ac:dyDescent="0.25">
      <c r="A138" t="s">
        <v>182</v>
      </c>
      <c r="B138" t="s">
        <v>245</v>
      </c>
      <c r="D138" t="s">
        <v>178</v>
      </c>
      <c r="E138" t="s">
        <v>30</v>
      </c>
      <c r="F138" t="s">
        <v>30</v>
      </c>
      <c r="G138" t="s">
        <v>9</v>
      </c>
      <c r="H138" t="s">
        <v>241</v>
      </c>
      <c r="I138">
        <v>11</v>
      </c>
      <c r="J138" t="s">
        <v>179</v>
      </c>
      <c r="K138">
        <v>20</v>
      </c>
      <c r="L138" t="s">
        <v>186</v>
      </c>
      <c r="M138">
        <v>25</v>
      </c>
      <c r="N138" t="s">
        <v>28</v>
      </c>
      <c r="P138" t="s">
        <v>28</v>
      </c>
      <c r="R138" t="s">
        <v>28</v>
      </c>
      <c r="T138" t="s">
        <v>28</v>
      </c>
      <c r="V138" t="s">
        <v>28</v>
      </c>
      <c r="Y138" t="s">
        <v>28</v>
      </c>
      <c r="Z138" t="s">
        <v>28</v>
      </c>
      <c r="AB138" t="s">
        <v>180</v>
      </c>
      <c r="AC138" t="s">
        <v>34</v>
      </c>
      <c r="AD138" t="s">
        <v>180</v>
      </c>
      <c r="AE138" t="s">
        <v>180</v>
      </c>
      <c r="AF138" t="s">
        <v>180</v>
      </c>
      <c r="AG138" t="s">
        <v>180</v>
      </c>
      <c r="AH138" t="s">
        <v>180</v>
      </c>
      <c r="AI138" t="s">
        <v>180</v>
      </c>
      <c r="AJ138" t="s">
        <v>180</v>
      </c>
      <c r="AK138" t="s">
        <v>180</v>
      </c>
      <c r="AL138" t="s">
        <v>180</v>
      </c>
      <c r="AQ138" t="s">
        <v>34</v>
      </c>
      <c r="AR138" t="s">
        <v>181</v>
      </c>
      <c r="AU138" t="s">
        <v>181</v>
      </c>
      <c r="AW138" t="s">
        <v>30</v>
      </c>
      <c r="AX138" t="s">
        <v>32</v>
      </c>
      <c r="AY138" t="s">
        <v>73</v>
      </c>
      <c r="AZ138">
        <v>600</v>
      </c>
      <c r="BA138">
        <v>100</v>
      </c>
      <c r="BB138">
        <v>8</v>
      </c>
      <c r="BC138">
        <f t="shared" si="2"/>
        <v>4</v>
      </c>
      <c r="BD138">
        <v>0</v>
      </c>
      <c r="BE138">
        <v>0</v>
      </c>
      <c r="BF138">
        <v>1</v>
      </c>
      <c r="BG138" t="s">
        <v>69</v>
      </c>
      <c r="BH138">
        <v>6</v>
      </c>
      <c r="BI138">
        <v>3</v>
      </c>
      <c r="BJ138">
        <v>3</v>
      </c>
      <c r="BK138">
        <v>7</v>
      </c>
      <c r="BL138">
        <v>1</v>
      </c>
      <c r="BM138">
        <v>6</v>
      </c>
      <c r="BN138">
        <v>0</v>
      </c>
      <c r="BO138">
        <v>5</v>
      </c>
      <c r="BP138">
        <v>15</v>
      </c>
      <c r="BQ138">
        <v>0</v>
      </c>
      <c r="BR138">
        <v>0</v>
      </c>
      <c r="BS138">
        <v>1</v>
      </c>
      <c r="BT138">
        <v>0</v>
      </c>
      <c r="BU138">
        <v>1</v>
      </c>
      <c r="BV138">
        <v>1</v>
      </c>
      <c r="BW138">
        <v>1</v>
      </c>
      <c r="BX138">
        <v>0</v>
      </c>
      <c r="BY138">
        <v>0</v>
      </c>
      <c r="BZ138">
        <v>0</v>
      </c>
    </row>
    <row r="139" spans="1:78" x14ac:dyDescent="0.25">
      <c r="A139" t="s">
        <v>182</v>
      </c>
      <c r="B139" t="s">
        <v>245</v>
      </c>
      <c r="D139" t="s">
        <v>183</v>
      </c>
      <c r="E139" t="s">
        <v>30</v>
      </c>
      <c r="F139" t="s">
        <v>30</v>
      </c>
      <c r="G139" t="s">
        <v>9</v>
      </c>
      <c r="H139" t="s">
        <v>241</v>
      </c>
      <c r="I139">
        <v>11</v>
      </c>
      <c r="J139" t="s">
        <v>28</v>
      </c>
      <c r="L139" t="s">
        <v>186</v>
      </c>
      <c r="M139">
        <v>25</v>
      </c>
      <c r="N139" t="s">
        <v>28</v>
      </c>
      <c r="P139" t="s">
        <v>28</v>
      </c>
      <c r="R139" t="s">
        <v>28</v>
      </c>
      <c r="T139" t="s">
        <v>28</v>
      </c>
      <c r="V139" t="s">
        <v>186</v>
      </c>
      <c r="X139">
        <v>35</v>
      </c>
      <c r="Y139" t="s">
        <v>28</v>
      </c>
      <c r="Z139" t="s">
        <v>28</v>
      </c>
      <c r="AB139" t="s">
        <v>180</v>
      </c>
      <c r="AC139" t="s">
        <v>34</v>
      </c>
      <c r="AD139" t="s">
        <v>180</v>
      </c>
      <c r="AE139" t="s">
        <v>180</v>
      </c>
      <c r="AF139" t="s">
        <v>180</v>
      </c>
      <c r="AG139" t="s">
        <v>180</v>
      </c>
      <c r="AH139" t="s">
        <v>180</v>
      </c>
      <c r="AI139" t="s">
        <v>180</v>
      </c>
      <c r="AJ139" t="s">
        <v>180</v>
      </c>
      <c r="AK139" t="s">
        <v>180</v>
      </c>
      <c r="AL139" t="s">
        <v>180</v>
      </c>
      <c r="AN139" t="s">
        <v>34</v>
      </c>
      <c r="AQ139" t="s">
        <v>34</v>
      </c>
      <c r="AR139" t="s">
        <v>181</v>
      </c>
      <c r="AU139" t="s">
        <v>180</v>
      </c>
      <c r="AW139" t="s">
        <v>34</v>
      </c>
      <c r="AX139" t="s">
        <v>32</v>
      </c>
      <c r="AY139" t="s">
        <v>70</v>
      </c>
      <c r="AZ139">
        <v>600</v>
      </c>
      <c r="BA139">
        <v>100</v>
      </c>
      <c r="BB139">
        <v>5</v>
      </c>
      <c r="BC139">
        <f t="shared" si="2"/>
        <v>1</v>
      </c>
      <c r="BD139">
        <v>0</v>
      </c>
      <c r="BE139">
        <v>0</v>
      </c>
      <c r="BF139">
        <v>1</v>
      </c>
      <c r="BG139" t="s">
        <v>69</v>
      </c>
      <c r="BH139">
        <v>6</v>
      </c>
      <c r="BI139">
        <v>6</v>
      </c>
      <c r="BJ139">
        <v>3</v>
      </c>
      <c r="BK139">
        <v>7</v>
      </c>
      <c r="BL139">
        <v>1</v>
      </c>
      <c r="BM139">
        <v>6</v>
      </c>
      <c r="BN139">
        <v>0</v>
      </c>
      <c r="BO139">
        <v>5</v>
      </c>
      <c r="BP139">
        <v>15</v>
      </c>
      <c r="BQ139">
        <v>0</v>
      </c>
      <c r="BR139">
        <v>0</v>
      </c>
      <c r="BS139">
        <v>1</v>
      </c>
      <c r="BT139">
        <v>0</v>
      </c>
      <c r="BU139">
        <v>1</v>
      </c>
      <c r="BV139">
        <v>1</v>
      </c>
      <c r="BW139">
        <v>1</v>
      </c>
      <c r="BX139">
        <v>0</v>
      </c>
      <c r="BY139">
        <v>0</v>
      </c>
      <c r="BZ139">
        <v>0</v>
      </c>
    </row>
    <row r="140" spans="1:78" x14ac:dyDescent="0.25">
      <c r="A140" t="s">
        <v>182</v>
      </c>
      <c r="B140" t="s">
        <v>245</v>
      </c>
      <c r="D140" t="s">
        <v>240</v>
      </c>
      <c r="E140" t="s">
        <v>30</v>
      </c>
      <c r="F140" t="s">
        <v>34</v>
      </c>
      <c r="G140" t="s">
        <v>9</v>
      </c>
      <c r="H140" t="s">
        <v>241</v>
      </c>
      <c r="I140">
        <v>7</v>
      </c>
      <c r="J140" t="s">
        <v>179</v>
      </c>
      <c r="K140">
        <v>15</v>
      </c>
      <c r="L140" t="s">
        <v>186</v>
      </c>
      <c r="M140">
        <v>25</v>
      </c>
      <c r="N140" t="s">
        <v>28</v>
      </c>
      <c r="P140" t="s">
        <v>28</v>
      </c>
      <c r="R140" t="s">
        <v>28</v>
      </c>
      <c r="T140" t="s">
        <v>28</v>
      </c>
      <c r="V140" t="s">
        <v>28</v>
      </c>
      <c r="X140">
        <v>20</v>
      </c>
      <c r="Y140" t="s">
        <v>28</v>
      </c>
      <c r="Z140" t="s">
        <v>28</v>
      </c>
      <c r="AB140" t="s">
        <v>180</v>
      </c>
      <c r="AC140" t="s">
        <v>34</v>
      </c>
      <c r="AD140" t="s">
        <v>180</v>
      </c>
      <c r="AE140" t="s">
        <v>180</v>
      </c>
      <c r="AF140" t="s">
        <v>180</v>
      </c>
      <c r="AG140" t="s">
        <v>180</v>
      </c>
      <c r="AH140" t="s">
        <v>180</v>
      </c>
      <c r="AI140" t="s">
        <v>180</v>
      </c>
      <c r="AJ140" t="s">
        <v>180</v>
      </c>
      <c r="AK140" t="s">
        <v>180</v>
      </c>
      <c r="AL140" t="s">
        <v>180</v>
      </c>
      <c r="AQ140" t="s">
        <v>34</v>
      </c>
      <c r="AR140" t="s">
        <v>181</v>
      </c>
      <c r="AU140" t="s">
        <v>181</v>
      </c>
      <c r="AW140" t="s">
        <v>30</v>
      </c>
      <c r="AX140" t="s">
        <v>243</v>
      </c>
      <c r="AY140" t="s">
        <v>68</v>
      </c>
      <c r="AZ140">
        <v>600</v>
      </c>
      <c r="BA140">
        <v>100</v>
      </c>
      <c r="BB140">
        <v>7</v>
      </c>
      <c r="BC140">
        <f t="shared" si="2"/>
        <v>3</v>
      </c>
      <c r="BD140">
        <v>0</v>
      </c>
      <c r="BE140">
        <v>0</v>
      </c>
      <c r="BF140">
        <v>1</v>
      </c>
      <c r="BG140" t="s">
        <v>69</v>
      </c>
      <c r="BH140">
        <v>6</v>
      </c>
      <c r="BI140">
        <v>2</v>
      </c>
      <c r="BJ140">
        <v>3</v>
      </c>
      <c r="BK140">
        <v>7</v>
      </c>
      <c r="BL140">
        <v>1</v>
      </c>
      <c r="BM140">
        <v>6</v>
      </c>
      <c r="BN140">
        <v>0</v>
      </c>
      <c r="BO140">
        <v>5</v>
      </c>
      <c r="BP140">
        <v>15</v>
      </c>
      <c r="BQ140">
        <v>0</v>
      </c>
      <c r="BR140">
        <v>0</v>
      </c>
      <c r="BS140">
        <v>1</v>
      </c>
      <c r="BT140">
        <v>0</v>
      </c>
      <c r="BU140">
        <v>1</v>
      </c>
      <c r="BV140">
        <v>1</v>
      </c>
      <c r="BW140">
        <v>0</v>
      </c>
      <c r="BX140">
        <v>0</v>
      </c>
      <c r="BY140">
        <v>0</v>
      </c>
      <c r="BZ140">
        <v>0</v>
      </c>
    </row>
    <row r="141" spans="1:78" x14ac:dyDescent="0.25">
      <c r="A141" t="s">
        <v>182</v>
      </c>
      <c r="B141" t="s">
        <v>245</v>
      </c>
      <c r="D141" t="s">
        <v>239</v>
      </c>
      <c r="E141" t="s">
        <v>30</v>
      </c>
      <c r="F141" t="s">
        <v>30</v>
      </c>
      <c r="G141" t="s">
        <v>9</v>
      </c>
      <c r="H141" t="s">
        <v>241</v>
      </c>
      <c r="I141">
        <v>11</v>
      </c>
      <c r="J141" t="s">
        <v>28</v>
      </c>
      <c r="L141" t="s">
        <v>186</v>
      </c>
      <c r="M141">
        <v>25</v>
      </c>
      <c r="N141" t="s">
        <v>28</v>
      </c>
      <c r="P141" t="s">
        <v>28</v>
      </c>
      <c r="R141" t="s">
        <v>28</v>
      </c>
      <c r="T141" t="s">
        <v>28</v>
      </c>
      <c r="V141" t="s">
        <v>186</v>
      </c>
      <c r="X141">
        <v>18</v>
      </c>
      <c r="Y141" t="s">
        <v>28</v>
      </c>
      <c r="Z141" t="s">
        <v>28</v>
      </c>
      <c r="AB141" t="s">
        <v>180</v>
      </c>
      <c r="AC141" t="s">
        <v>34</v>
      </c>
      <c r="AD141" t="s">
        <v>180</v>
      </c>
      <c r="AE141" t="s">
        <v>180</v>
      </c>
      <c r="AF141" t="s">
        <v>180</v>
      </c>
      <c r="AG141" t="s">
        <v>180</v>
      </c>
      <c r="AH141" t="s">
        <v>180</v>
      </c>
      <c r="AI141" t="s">
        <v>180</v>
      </c>
      <c r="AJ141" t="s">
        <v>180</v>
      </c>
      <c r="AK141" t="s">
        <v>180</v>
      </c>
      <c r="AL141" t="s">
        <v>180</v>
      </c>
      <c r="AN141" t="s">
        <v>34</v>
      </c>
      <c r="AQ141" t="s">
        <v>34</v>
      </c>
      <c r="AR141" t="s">
        <v>181</v>
      </c>
      <c r="AU141" t="s">
        <v>180</v>
      </c>
      <c r="AW141" t="s">
        <v>34</v>
      </c>
      <c r="AX141" t="s">
        <v>28</v>
      </c>
      <c r="AY141" t="s">
        <v>73</v>
      </c>
      <c r="AZ141">
        <v>600</v>
      </c>
      <c r="BA141">
        <v>100</v>
      </c>
      <c r="BB141">
        <v>4</v>
      </c>
      <c r="BC141">
        <f t="shared" si="2"/>
        <v>0</v>
      </c>
      <c r="BD141">
        <v>0</v>
      </c>
      <c r="BE141">
        <v>0</v>
      </c>
      <c r="BF141">
        <v>1</v>
      </c>
      <c r="BG141" t="s">
        <v>69</v>
      </c>
      <c r="BH141">
        <v>6</v>
      </c>
      <c r="BI141">
        <v>3</v>
      </c>
      <c r="BJ141">
        <v>3</v>
      </c>
      <c r="BK141">
        <v>7</v>
      </c>
      <c r="BL141">
        <v>1</v>
      </c>
      <c r="BM141">
        <v>6</v>
      </c>
      <c r="BN141">
        <v>0</v>
      </c>
      <c r="BO141">
        <v>5</v>
      </c>
      <c r="BP141">
        <v>15</v>
      </c>
      <c r="BQ141">
        <v>0</v>
      </c>
      <c r="BR141">
        <v>0</v>
      </c>
      <c r="BS141">
        <v>1</v>
      </c>
      <c r="BT141">
        <v>0</v>
      </c>
      <c r="BU141">
        <v>1</v>
      </c>
      <c r="BV141">
        <v>1</v>
      </c>
      <c r="BW141">
        <v>1</v>
      </c>
      <c r="BX141">
        <v>0</v>
      </c>
      <c r="BY141">
        <v>0</v>
      </c>
      <c r="BZ141">
        <v>0</v>
      </c>
    </row>
    <row r="142" spans="1:78" x14ac:dyDescent="0.25">
      <c r="A142" t="s">
        <v>182</v>
      </c>
      <c r="B142" t="s">
        <v>245</v>
      </c>
      <c r="D142" t="s">
        <v>178</v>
      </c>
      <c r="E142" t="s">
        <v>30</v>
      </c>
      <c r="F142" t="s">
        <v>30</v>
      </c>
      <c r="G142" t="s">
        <v>9</v>
      </c>
      <c r="H142" t="s">
        <v>241</v>
      </c>
      <c r="I142">
        <v>11</v>
      </c>
      <c r="J142" t="s">
        <v>179</v>
      </c>
      <c r="K142">
        <v>35</v>
      </c>
      <c r="L142" t="s">
        <v>186</v>
      </c>
      <c r="M142">
        <v>25</v>
      </c>
      <c r="N142" t="s">
        <v>28</v>
      </c>
      <c r="P142" t="s">
        <v>28</v>
      </c>
      <c r="R142" t="s">
        <v>28</v>
      </c>
      <c r="T142" t="s">
        <v>28</v>
      </c>
      <c r="V142" t="s">
        <v>28</v>
      </c>
      <c r="X142">
        <v>17</v>
      </c>
      <c r="Y142" t="s">
        <v>28</v>
      </c>
      <c r="Z142" t="s">
        <v>28</v>
      </c>
      <c r="AB142" t="s">
        <v>180</v>
      </c>
      <c r="AC142" t="s">
        <v>34</v>
      </c>
      <c r="AD142" t="s">
        <v>180</v>
      </c>
      <c r="AE142" t="s">
        <v>180</v>
      </c>
      <c r="AF142" t="s">
        <v>180</v>
      </c>
      <c r="AG142" t="s">
        <v>180</v>
      </c>
      <c r="AH142" t="s">
        <v>180</v>
      </c>
      <c r="AI142" t="s">
        <v>180</v>
      </c>
      <c r="AJ142" t="s">
        <v>180</v>
      </c>
      <c r="AK142" t="s">
        <v>180</v>
      </c>
      <c r="AL142" t="s">
        <v>180</v>
      </c>
      <c r="AQ142" t="s">
        <v>34</v>
      </c>
      <c r="AR142" t="s">
        <v>181</v>
      </c>
      <c r="AU142" t="s">
        <v>181</v>
      </c>
      <c r="AW142" t="s">
        <v>30</v>
      </c>
      <c r="AX142" t="s">
        <v>32</v>
      </c>
      <c r="AY142" t="s">
        <v>73</v>
      </c>
      <c r="AZ142">
        <v>600</v>
      </c>
      <c r="BA142">
        <v>100</v>
      </c>
      <c r="BB142">
        <v>7</v>
      </c>
      <c r="BC142">
        <f t="shared" si="2"/>
        <v>3</v>
      </c>
      <c r="BD142">
        <v>0</v>
      </c>
      <c r="BE142">
        <v>0</v>
      </c>
      <c r="BF142">
        <v>1</v>
      </c>
      <c r="BG142" t="s">
        <v>69</v>
      </c>
      <c r="BH142">
        <v>6</v>
      </c>
      <c r="BI142">
        <v>6</v>
      </c>
      <c r="BJ142">
        <v>3</v>
      </c>
      <c r="BK142">
        <v>7</v>
      </c>
      <c r="BL142">
        <v>1</v>
      </c>
      <c r="BM142">
        <v>6</v>
      </c>
      <c r="BN142">
        <v>0</v>
      </c>
      <c r="BO142">
        <v>5</v>
      </c>
      <c r="BP142">
        <v>15</v>
      </c>
      <c r="BQ142">
        <v>0</v>
      </c>
      <c r="BR142">
        <v>0</v>
      </c>
      <c r="BS142">
        <v>1</v>
      </c>
      <c r="BT142">
        <v>0</v>
      </c>
      <c r="BU142">
        <v>1</v>
      </c>
      <c r="BV142">
        <v>1</v>
      </c>
      <c r="BW142">
        <v>1</v>
      </c>
      <c r="BX142">
        <v>0</v>
      </c>
      <c r="BY142">
        <v>0</v>
      </c>
      <c r="BZ142">
        <v>0</v>
      </c>
    </row>
    <row r="143" spans="1:78" x14ac:dyDescent="0.25">
      <c r="A143" t="s">
        <v>182</v>
      </c>
      <c r="B143" t="s">
        <v>245</v>
      </c>
      <c r="D143" t="s">
        <v>183</v>
      </c>
      <c r="E143" t="s">
        <v>30</v>
      </c>
      <c r="F143" t="s">
        <v>30</v>
      </c>
      <c r="G143" t="s">
        <v>9</v>
      </c>
      <c r="H143" t="s">
        <v>241</v>
      </c>
      <c r="I143">
        <v>11</v>
      </c>
      <c r="J143" t="s">
        <v>28</v>
      </c>
      <c r="L143" t="s">
        <v>186</v>
      </c>
      <c r="M143">
        <v>25</v>
      </c>
      <c r="N143" t="s">
        <v>28</v>
      </c>
      <c r="P143" t="s">
        <v>28</v>
      </c>
      <c r="R143" t="s">
        <v>28</v>
      </c>
      <c r="T143" t="s">
        <v>28</v>
      </c>
      <c r="V143" t="s">
        <v>186</v>
      </c>
      <c r="X143">
        <v>20</v>
      </c>
      <c r="Y143" t="s">
        <v>28</v>
      </c>
      <c r="Z143" t="s">
        <v>28</v>
      </c>
      <c r="AB143" t="s">
        <v>180</v>
      </c>
      <c r="AC143" t="s">
        <v>34</v>
      </c>
      <c r="AD143" t="s">
        <v>180</v>
      </c>
      <c r="AE143" t="s">
        <v>180</v>
      </c>
      <c r="AF143" t="s">
        <v>180</v>
      </c>
      <c r="AG143" t="s">
        <v>180</v>
      </c>
      <c r="AH143" t="s">
        <v>180</v>
      </c>
      <c r="AI143" t="s">
        <v>180</v>
      </c>
      <c r="AJ143" t="s">
        <v>180</v>
      </c>
      <c r="AK143" t="s">
        <v>180</v>
      </c>
      <c r="AL143" t="s">
        <v>180</v>
      </c>
      <c r="AN143" t="s">
        <v>34</v>
      </c>
      <c r="AQ143" t="s">
        <v>34</v>
      </c>
      <c r="AR143" t="s">
        <v>181</v>
      </c>
      <c r="AU143" t="s">
        <v>180</v>
      </c>
      <c r="AW143" t="s">
        <v>34</v>
      </c>
      <c r="AX143" t="s">
        <v>32</v>
      </c>
      <c r="AY143" t="s">
        <v>70</v>
      </c>
      <c r="AZ143">
        <v>600</v>
      </c>
      <c r="BA143">
        <v>100</v>
      </c>
      <c r="BB143">
        <v>8</v>
      </c>
      <c r="BC143">
        <f t="shared" si="2"/>
        <v>4</v>
      </c>
      <c r="BD143">
        <v>0</v>
      </c>
      <c r="BE143">
        <v>0</v>
      </c>
      <c r="BF143">
        <v>1</v>
      </c>
      <c r="BG143" t="s">
        <v>69</v>
      </c>
      <c r="BH143">
        <v>6</v>
      </c>
      <c r="BI143">
        <v>2</v>
      </c>
      <c r="BJ143">
        <v>3</v>
      </c>
      <c r="BK143">
        <v>7</v>
      </c>
      <c r="BL143">
        <v>1</v>
      </c>
      <c r="BM143">
        <v>6</v>
      </c>
      <c r="BN143">
        <v>0</v>
      </c>
      <c r="BO143">
        <v>5</v>
      </c>
      <c r="BP143">
        <v>15</v>
      </c>
      <c r="BQ143">
        <v>0</v>
      </c>
      <c r="BR143">
        <v>0</v>
      </c>
      <c r="BS143">
        <v>1</v>
      </c>
      <c r="BT143">
        <v>0</v>
      </c>
      <c r="BU143">
        <v>1</v>
      </c>
      <c r="BV143">
        <v>1</v>
      </c>
      <c r="BW143">
        <v>1</v>
      </c>
      <c r="BX143">
        <v>0</v>
      </c>
      <c r="BY143">
        <v>0</v>
      </c>
      <c r="BZ143">
        <v>0</v>
      </c>
    </row>
    <row r="144" spans="1:78" x14ac:dyDescent="0.25">
      <c r="A144" t="s">
        <v>182</v>
      </c>
      <c r="B144" t="s">
        <v>245</v>
      </c>
      <c r="D144" t="s">
        <v>240</v>
      </c>
      <c r="E144" t="s">
        <v>30</v>
      </c>
      <c r="F144" t="s">
        <v>34</v>
      </c>
      <c r="G144" t="s">
        <v>9</v>
      </c>
      <c r="H144" t="s">
        <v>241</v>
      </c>
      <c r="I144">
        <v>7</v>
      </c>
      <c r="J144" t="s">
        <v>179</v>
      </c>
      <c r="K144">
        <v>15</v>
      </c>
      <c r="L144" t="s">
        <v>186</v>
      </c>
      <c r="M144">
        <v>25</v>
      </c>
      <c r="N144" t="s">
        <v>28</v>
      </c>
      <c r="P144" t="s">
        <v>28</v>
      </c>
      <c r="R144" t="s">
        <v>28</v>
      </c>
      <c r="T144" t="s">
        <v>28</v>
      </c>
      <c r="V144" t="s">
        <v>28</v>
      </c>
      <c r="X144">
        <v>35</v>
      </c>
      <c r="Y144" t="s">
        <v>28</v>
      </c>
      <c r="Z144" t="s">
        <v>28</v>
      </c>
      <c r="AB144" t="s">
        <v>180</v>
      </c>
      <c r="AC144" t="s">
        <v>34</v>
      </c>
      <c r="AD144" t="s">
        <v>180</v>
      </c>
      <c r="AE144" t="s">
        <v>180</v>
      </c>
      <c r="AF144" t="s">
        <v>180</v>
      </c>
      <c r="AG144" t="s">
        <v>180</v>
      </c>
      <c r="AH144" t="s">
        <v>180</v>
      </c>
      <c r="AI144" t="s">
        <v>180</v>
      </c>
      <c r="AJ144" t="s">
        <v>180</v>
      </c>
      <c r="AK144" t="s">
        <v>180</v>
      </c>
      <c r="AL144" t="s">
        <v>180</v>
      </c>
      <c r="AQ144" t="s">
        <v>34</v>
      </c>
      <c r="AR144" t="s">
        <v>181</v>
      </c>
      <c r="AU144" t="s">
        <v>181</v>
      </c>
      <c r="AW144" t="s">
        <v>30</v>
      </c>
      <c r="AX144" t="s">
        <v>243</v>
      </c>
      <c r="AY144" t="s">
        <v>68</v>
      </c>
      <c r="AZ144">
        <v>600</v>
      </c>
      <c r="BA144">
        <v>100</v>
      </c>
      <c r="BB144">
        <v>5</v>
      </c>
      <c r="BC144">
        <f t="shared" si="2"/>
        <v>1</v>
      </c>
      <c r="BD144">
        <v>0</v>
      </c>
      <c r="BE144">
        <v>0</v>
      </c>
      <c r="BF144">
        <v>1</v>
      </c>
      <c r="BG144" t="s">
        <v>69</v>
      </c>
      <c r="BH144">
        <v>6</v>
      </c>
      <c r="BI144">
        <v>3</v>
      </c>
      <c r="BJ144">
        <v>3</v>
      </c>
      <c r="BK144">
        <v>7</v>
      </c>
      <c r="BL144">
        <v>1</v>
      </c>
      <c r="BM144">
        <v>6</v>
      </c>
      <c r="BN144">
        <v>0</v>
      </c>
      <c r="BO144">
        <v>5</v>
      </c>
      <c r="BP144">
        <v>15</v>
      </c>
      <c r="BQ144">
        <v>0</v>
      </c>
      <c r="BR144">
        <v>0</v>
      </c>
      <c r="BS144">
        <v>1</v>
      </c>
      <c r="BT144">
        <v>0</v>
      </c>
      <c r="BU144">
        <v>1</v>
      </c>
      <c r="BV144">
        <v>1</v>
      </c>
      <c r="BW144">
        <v>0</v>
      </c>
      <c r="BX144">
        <v>0</v>
      </c>
      <c r="BY144">
        <v>0</v>
      </c>
      <c r="BZ144">
        <v>0</v>
      </c>
    </row>
    <row r="145" spans="1:78" x14ac:dyDescent="0.25">
      <c r="A145" t="s">
        <v>182</v>
      </c>
      <c r="B145" t="s">
        <v>245</v>
      </c>
      <c r="D145" t="s">
        <v>239</v>
      </c>
      <c r="E145" t="s">
        <v>30</v>
      </c>
      <c r="F145" t="s">
        <v>30</v>
      </c>
      <c r="G145" t="s">
        <v>9</v>
      </c>
      <c r="H145" t="s">
        <v>241</v>
      </c>
      <c r="I145">
        <v>11</v>
      </c>
      <c r="J145" t="s">
        <v>28</v>
      </c>
      <c r="L145" t="s">
        <v>186</v>
      </c>
      <c r="M145">
        <v>25</v>
      </c>
      <c r="N145" t="s">
        <v>28</v>
      </c>
      <c r="P145" t="s">
        <v>28</v>
      </c>
      <c r="R145" t="s">
        <v>28</v>
      </c>
      <c r="T145" t="s">
        <v>28</v>
      </c>
      <c r="V145" t="s">
        <v>186</v>
      </c>
      <c r="X145">
        <v>20</v>
      </c>
      <c r="Y145" t="s">
        <v>28</v>
      </c>
      <c r="Z145" t="s">
        <v>28</v>
      </c>
      <c r="AB145" t="s">
        <v>180</v>
      </c>
      <c r="AC145" t="s">
        <v>34</v>
      </c>
      <c r="AD145" t="s">
        <v>180</v>
      </c>
      <c r="AE145" t="s">
        <v>180</v>
      </c>
      <c r="AF145" t="s">
        <v>180</v>
      </c>
      <c r="AG145" t="s">
        <v>180</v>
      </c>
      <c r="AH145" t="s">
        <v>180</v>
      </c>
      <c r="AI145" t="s">
        <v>180</v>
      </c>
      <c r="AJ145" t="s">
        <v>180</v>
      </c>
      <c r="AK145" t="s">
        <v>180</v>
      </c>
      <c r="AL145" t="s">
        <v>180</v>
      </c>
      <c r="AN145" t="s">
        <v>34</v>
      </c>
      <c r="AQ145" t="s">
        <v>34</v>
      </c>
      <c r="AR145" t="s">
        <v>181</v>
      </c>
      <c r="AU145" t="s">
        <v>180</v>
      </c>
      <c r="AW145" t="s">
        <v>34</v>
      </c>
      <c r="AX145" t="s">
        <v>28</v>
      </c>
      <c r="AY145" t="s">
        <v>73</v>
      </c>
      <c r="AZ145">
        <v>600</v>
      </c>
      <c r="BA145">
        <v>100</v>
      </c>
      <c r="BB145">
        <v>7</v>
      </c>
      <c r="BC145">
        <f t="shared" si="2"/>
        <v>3</v>
      </c>
      <c r="BD145">
        <v>0</v>
      </c>
      <c r="BE145">
        <v>0</v>
      </c>
      <c r="BF145">
        <v>1</v>
      </c>
      <c r="BG145" t="s">
        <v>69</v>
      </c>
      <c r="BH145">
        <v>6</v>
      </c>
      <c r="BI145">
        <v>6</v>
      </c>
      <c r="BJ145">
        <v>3</v>
      </c>
      <c r="BK145">
        <v>7</v>
      </c>
      <c r="BL145">
        <v>1</v>
      </c>
      <c r="BM145">
        <v>6</v>
      </c>
      <c r="BN145">
        <v>0</v>
      </c>
      <c r="BO145">
        <v>5</v>
      </c>
      <c r="BP145">
        <v>15</v>
      </c>
      <c r="BQ145">
        <v>0</v>
      </c>
      <c r="BR145">
        <v>0</v>
      </c>
      <c r="BS145">
        <v>1</v>
      </c>
      <c r="BT145">
        <v>0</v>
      </c>
      <c r="BU145">
        <v>1</v>
      </c>
      <c r="BV145">
        <v>1</v>
      </c>
      <c r="BW145">
        <v>1</v>
      </c>
      <c r="BX145">
        <v>0</v>
      </c>
      <c r="BY145">
        <v>0</v>
      </c>
      <c r="BZ145">
        <v>0</v>
      </c>
    </row>
    <row r="146" spans="1:78" x14ac:dyDescent="0.25">
      <c r="A146" t="s">
        <v>182</v>
      </c>
      <c r="B146" t="s">
        <v>245</v>
      </c>
      <c r="D146" t="s">
        <v>178</v>
      </c>
      <c r="E146" t="s">
        <v>30</v>
      </c>
      <c r="F146" t="s">
        <v>30</v>
      </c>
      <c r="G146" t="s">
        <v>9</v>
      </c>
      <c r="H146" t="s">
        <v>241</v>
      </c>
      <c r="I146">
        <v>10</v>
      </c>
      <c r="J146" t="s">
        <v>179</v>
      </c>
      <c r="K146">
        <v>15</v>
      </c>
      <c r="L146" t="s">
        <v>186</v>
      </c>
      <c r="M146">
        <v>25</v>
      </c>
      <c r="N146" t="s">
        <v>28</v>
      </c>
      <c r="P146" t="s">
        <v>28</v>
      </c>
      <c r="R146" t="s">
        <v>28</v>
      </c>
      <c r="T146" t="s">
        <v>28</v>
      </c>
      <c r="V146" t="s">
        <v>28</v>
      </c>
      <c r="Y146" t="s">
        <v>28</v>
      </c>
      <c r="Z146" t="s">
        <v>28</v>
      </c>
      <c r="AB146" t="s">
        <v>180</v>
      </c>
      <c r="AC146" t="s">
        <v>34</v>
      </c>
      <c r="AD146" t="s">
        <v>180</v>
      </c>
      <c r="AE146" t="s">
        <v>180</v>
      </c>
      <c r="AF146" t="s">
        <v>180</v>
      </c>
      <c r="AG146" t="s">
        <v>180</v>
      </c>
      <c r="AH146" t="s">
        <v>180</v>
      </c>
      <c r="AI146" t="s">
        <v>180</v>
      </c>
      <c r="AJ146" t="s">
        <v>180</v>
      </c>
      <c r="AK146" t="s">
        <v>180</v>
      </c>
      <c r="AL146" t="s">
        <v>180</v>
      </c>
      <c r="AQ146" t="s">
        <v>34</v>
      </c>
      <c r="AR146" t="s">
        <v>181</v>
      </c>
      <c r="AU146" t="s">
        <v>181</v>
      </c>
      <c r="AW146" t="s">
        <v>30</v>
      </c>
      <c r="AX146" t="s">
        <v>32</v>
      </c>
      <c r="AY146" t="s">
        <v>73</v>
      </c>
      <c r="AZ146">
        <v>600</v>
      </c>
      <c r="BA146">
        <v>100</v>
      </c>
      <c r="BB146">
        <v>4</v>
      </c>
      <c r="BC146">
        <f t="shared" si="2"/>
        <v>0</v>
      </c>
      <c r="BD146">
        <v>0</v>
      </c>
      <c r="BE146">
        <v>0</v>
      </c>
      <c r="BF146">
        <v>1</v>
      </c>
      <c r="BG146" t="s">
        <v>69</v>
      </c>
      <c r="BH146">
        <v>6</v>
      </c>
      <c r="BI146">
        <v>2</v>
      </c>
      <c r="BJ146">
        <v>3</v>
      </c>
      <c r="BK146">
        <v>7</v>
      </c>
      <c r="BL146">
        <v>1</v>
      </c>
      <c r="BM146">
        <v>6</v>
      </c>
      <c r="BN146">
        <v>0</v>
      </c>
      <c r="BO146">
        <v>5</v>
      </c>
      <c r="BP146">
        <v>15</v>
      </c>
      <c r="BQ146">
        <v>0</v>
      </c>
      <c r="BR146">
        <v>0</v>
      </c>
      <c r="BS146">
        <v>1</v>
      </c>
      <c r="BT146">
        <v>0</v>
      </c>
      <c r="BU146">
        <v>1</v>
      </c>
      <c r="BV146">
        <v>1</v>
      </c>
      <c r="BW146">
        <v>1</v>
      </c>
      <c r="BX146">
        <v>0</v>
      </c>
      <c r="BY146">
        <v>0</v>
      </c>
      <c r="BZ146">
        <v>0</v>
      </c>
    </row>
    <row r="147" spans="1:78" x14ac:dyDescent="0.25">
      <c r="A147" t="s">
        <v>182</v>
      </c>
      <c r="B147" t="s">
        <v>245</v>
      </c>
      <c r="D147" t="s">
        <v>183</v>
      </c>
      <c r="E147" t="s">
        <v>30</v>
      </c>
      <c r="F147" t="s">
        <v>30</v>
      </c>
      <c r="G147" t="s">
        <v>9</v>
      </c>
      <c r="H147" t="s">
        <v>241</v>
      </c>
      <c r="I147">
        <v>10</v>
      </c>
      <c r="J147" t="s">
        <v>28</v>
      </c>
      <c r="L147" t="s">
        <v>186</v>
      </c>
      <c r="M147">
        <v>25</v>
      </c>
      <c r="N147" t="s">
        <v>28</v>
      </c>
      <c r="P147" t="s">
        <v>28</v>
      </c>
      <c r="R147" t="s">
        <v>28</v>
      </c>
      <c r="T147" t="s">
        <v>28</v>
      </c>
      <c r="V147" t="s">
        <v>186</v>
      </c>
      <c r="Y147" t="s">
        <v>28</v>
      </c>
      <c r="Z147" t="s">
        <v>28</v>
      </c>
      <c r="AB147" t="s">
        <v>180</v>
      </c>
      <c r="AC147" t="s">
        <v>34</v>
      </c>
      <c r="AD147" t="s">
        <v>180</v>
      </c>
      <c r="AE147" t="s">
        <v>180</v>
      </c>
      <c r="AF147" t="s">
        <v>180</v>
      </c>
      <c r="AG147" t="s">
        <v>180</v>
      </c>
      <c r="AH147" t="s">
        <v>180</v>
      </c>
      <c r="AI147" t="s">
        <v>180</v>
      </c>
      <c r="AJ147" t="s">
        <v>180</v>
      </c>
      <c r="AK147" t="s">
        <v>180</v>
      </c>
      <c r="AL147" t="s">
        <v>180</v>
      </c>
      <c r="AN147" t="s">
        <v>34</v>
      </c>
      <c r="AQ147" t="s">
        <v>34</v>
      </c>
      <c r="AR147" t="s">
        <v>181</v>
      </c>
      <c r="AU147" t="s">
        <v>180</v>
      </c>
      <c r="AW147" t="s">
        <v>34</v>
      </c>
      <c r="AX147" t="s">
        <v>32</v>
      </c>
      <c r="AY147" t="s">
        <v>70</v>
      </c>
      <c r="AZ147">
        <v>600</v>
      </c>
      <c r="BA147">
        <v>100</v>
      </c>
      <c r="BB147">
        <v>7</v>
      </c>
      <c r="BC147">
        <f t="shared" si="2"/>
        <v>3</v>
      </c>
      <c r="BD147">
        <v>0</v>
      </c>
      <c r="BE147">
        <v>0</v>
      </c>
      <c r="BF147">
        <v>1</v>
      </c>
      <c r="BG147" t="s">
        <v>69</v>
      </c>
      <c r="BH147">
        <v>6</v>
      </c>
      <c r="BI147">
        <v>3</v>
      </c>
      <c r="BJ147">
        <v>3</v>
      </c>
      <c r="BK147">
        <v>7</v>
      </c>
      <c r="BL147">
        <v>1</v>
      </c>
      <c r="BM147">
        <v>6</v>
      </c>
      <c r="BN147">
        <v>0</v>
      </c>
      <c r="BO147">
        <v>5</v>
      </c>
      <c r="BP147">
        <v>15</v>
      </c>
      <c r="BQ147">
        <v>0</v>
      </c>
      <c r="BR147">
        <v>0</v>
      </c>
      <c r="BS147">
        <v>1</v>
      </c>
      <c r="BT147">
        <v>0</v>
      </c>
      <c r="BU147">
        <v>1</v>
      </c>
      <c r="BV147">
        <v>1</v>
      </c>
      <c r="BW147">
        <v>1</v>
      </c>
      <c r="BX147">
        <v>0</v>
      </c>
      <c r="BY147">
        <v>0</v>
      </c>
      <c r="BZ147">
        <v>0</v>
      </c>
    </row>
    <row r="148" spans="1:78" x14ac:dyDescent="0.25">
      <c r="A148" t="s">
        <v>182</v>
      </c>
      <c r="B148" t="s">
        <v>245</v>
      </c>
      <c r="D148" t="s">
        <v>240</v>
      </c>
      <c r="E148" t="s">
        <v>30</v>
      </c>
      <c r="F148" t="s">
        <v>34</v>
      </c>
      <c r="G148" t="s">
        <v>9</v>
      </c>
      <c r="H148" t="s">
        <v>241</v>
      </c>
      <c r="I148">
        <v>7</v>
      </c>
      <c r="J148" t="s">
        <v>179</v>
      </c>
      <c r="K148">
        <v>30</v>
      </c>
      <c r="L148" t="s">
        <v>186</v>
      </c>
      <c r="M148">
        <v>25</v>
      </c>
      <c r="N148" t="s">
        <v>28</v>
      </c>
      <c r="P148" t="s">
        <v>28</v>
      </c>
      <c r="R148" t="s">
        <v>28</v>
      </c>
      <c r="T148" t="s">
        <v>28</v>
      </c>
      <c r="V148" t="s">
        <v>28</v>
      </c>
      <c r="Y148" t="s">
        <v>28</v>
      </c>
      <c r="Z148" t="s">
        <v>28</v>
      </c>
      <c r="AB148" t="s">
        <v>180</v>
      </c>
      <c r="AC148" t="s">
        <v>34</v>
      </c>
      <c r="AD148" t="s">
        <v>180</v>
      </c>
      <c r="AE148" t="s">
        <v>180</v>
      </c>
      <c r="AF148" t="s">
        <v>180</v>
      </c>
      <c r="AG148" t="s">
        <v>180</v>
      </c>
      <c r="AH148" t="s">
        <v>180</v>
      </c>
      <c r="AI148" t="s">
        <v>180</v>
      </c>
      <c r="AJ148" t="s">
        <v>180</v>
      </c>
      <c r="AK148" t="s">
        <v>180</v>
      </c>
      <c r="AL148" t="s">
        <v>180</v>
      </c>
      <c r="AQ148" t="s">
        <v>34</v>
      </c>
      <c r="AR148" t="s">
        <v>181</v>
      </c>
      <c r="AU148" t="s">
        <v>181</v>
      </c>
      <c r="AW148" t="s">
        <v>30</v>
      </c>
      <c r="AX148" t="s">
        <v>243</v>
      </c>
      <c r="AY148" t="s">
        <v>68</v>
      </c>
      <c r="AZ148">
        <v>600</v>
      </c>
      <c r="BA148">
        <v>100</v>
      </c>
      <c r="BB148">
        <v>8</v>
      </c>
      <c r="BC148">
        <f t="shared" si="2"/>
        <v>4</v>
      </c>
      <c r="BD148">
        <v>0</v>
      </c>
      <c r="BE148">
        <v>0</v>
      </c>
      <c r="BF148">
        <v>1</v>
      </c>
      <c r="BG148" t="s">
        <v>69</v>
      </c>
      <c r="BH148">
        <v>6</v>
      </c>
      <c r="BI148">
        <v>6</v>
      </c>
      <c r="BJ148">
        <v>3</v>
      </c>
      <c r="BK148">
        <v>7</v>
      </c>
      <c r="BL148">
        <v>1</v>
      </c>
      <c r="BM148">
        <v>6</v>
      </c>
      <c r="BN148">
        <v>0</v>
      </c>
      <c r="BO148">
        <v>5</v>
      </c>
      <c r="BP148">
        <v>15</v>
      </c>
      <c r="BQ148">
        <v>0</v>
      </c>
      <c r="BR148">
        <v>0</v>
      </c>
      <c r="BS148">
        <v>1</v>
      </c>
      <c r="BT148">
        <v>0</v>
      </c>
      <c r="BU148">
        <v>1</v>
      </c>
      <c r="BV148">
        <v>1</v>
      </c>
      <c r="BW148">
        <v>0</v>
      </c>
      <c r="BX148">
        <v>0</v>
      </c>
      <c r="BY148">
        <v>0</v>
      </c>
      <c r="BZ148">
        <v>0</v>
      </c>
    </row>
    <row r="149" spans="1:78" x14ac:dyDescent="0.25">
      <c r="A149" t="s">
        <v>182</v>
      </c>
      <c r="B149" t="s">
        <v>245</v>
      </c>
      <c r="D149" t="s">
        <v>239</v>
      </c>
      <c r="E149" t="s">
        <v>30</v>
      </c>
      <c r="F149" t="s">
        <v>30</v>
      </c>
      <c r="G149" t="s">
        <v>9</v>
      </c>
      <c r="H149" t="s">
        <v>241</v>
      </c>
      <c r="I149">
        <v>10</v>
      </c>
      <c r="J149" t="s">
        <v>28</v>
      </c>
      <c r="L149" t="s">
        <v>186</v>
      </c>
      <c r="M149">
        <v>25</v>
      </c>
      <c r="N149" t="s">
        <v>28</v>
      </c>
      <c r="P149" t="s">
        <v>28</v>
      </c>
      <c r="R149" t="s">
        <v>28</v>
      </c>
      <c r="T149" t="s">
        <v>28</v>
      </c>
      <c r="V149" t="s">
        <v>186</v>
      </c>
      <c r="Y149" t="s">
        <v>28</v>
      </c>
      <c r="Z149" t="s">
        <v>28</v>
      </c>
      <c r="AB149" t="s">
        <v>180</v>
      </c>
      <c r="AC149" t="s">
        <v>34</v>
      </c>
      <c r="AD149" t="s">
        <v>180</v>
      </c>
      <c r="AE149" t="s">
        <v>180</v>
      </c>
      <c r="AF149" t="s">
        <v>180</v>
      </c>
      <c r="AG149" t="s">
        <v>180</v>
      </c>
      <c r="AH149" t="s">
        <v>180</v>
      </c>
      <c r="AI149" t="s">
        <v>180</v>
      </c>
      <c r="AJ149" t="s">
        <v>180</v>
      </c>
      <c r="AK149" t="s">
        <v>180</v>
      </c>
      <c r="AL149" t="s">
        <v>180</v>
      </c>
      <c r="AN149" t="s">
        <v>34</v>
      </c>
      <c r="AQ149" t="s">
        <v>34</v>
      </c>
      <c r="AR149" t="s">
        <v>181</v>
      </c>
      <c r="AU149" t="s">
        <v>180</v>
      </c>
      <c r="AW149" t="s">
        <v>34</v>
      </c>
      <c r="AX149" t="s">
        <v>28</v>
      </c>
      <c r="AY149" t="s">
        <v>73</v>
      </c>
      <c r="AZ149">
        <v>600</v>
      </c>
      <c r="BA149">
        <v>100</v>
      </c>
      <c r="BB149">
        <v>5</v>
      </c>
      <c r="BC149">
        <f t="shared" si="2"/>
        <v>1</v>
      </c>
      <c r="BD149">
        <v>0</v>
      </c>
      <c r="BE149">
        <v>0</v>
      </c>
      <c r="BF149">
        <v>1</v>
      </c>
      <c r="BG149" t="s">
        <v>69</v>
      </c>
      <c r="BH149">
        <v>6</v>
      </c>
      <c r="BI149">
        <v>2</v>
      </c>
      <c r="BJ149">
        <v>3</v>
      </c>
      <c r="BK149">
        <v>7</v>
      </c>
      <c r="BL149">
        <v>1</v>
      </c>
      <c r="BM149">
        <v>6</v>
      </c>
      <c r="BN149">
        <v>0</v>
      </c>
      <c r="BO149">
        <v>5</v>
      </c>
      <c r="BP149">
        <v>15</v>
      </c>
      <c r="BQ149">
        <v>0</v>
      </c>
      <c r="BR149">
        <v>0</v>
      </c>
      <c r="BS149">
        <v>1</v>
      </c>
      <c r="BT149">
        <v>0</v>
      </c>
      <c r="BU149">
        <v>1</v>
      </c>
      <c r="BV149">
        <v>1</v>
      </c>
      <c r="BW149">
        <v>1</v>
      </c>
      <c r="BX149">
        <v>0</v>
      </c>
      <c r="BY149">
        <v>0</v>
      </c>
      <c r="BZ149">
        <v>0</v>
      </c>
    </row>
    <row r="150" spans="1:78" x14ac:dyDescent="0.25">
      <c r="A150" t="s">
        <v>182</v>
      </c>
      <c r="B150" t="s">
        <v>245</v>
      </c>
      <c r="D150" t="s">
        <v>178</v>
      </c>
      <c r="E150" t="s">
        <v>30</v>
      </c>
      <c r="F150" t="s">
        <v>30</v>
      </c>
      <c r="G150" t="s">
        <v>9</v>
      </c>
      <c r="H150" t="s">
        <v>241</v>
      </c>
      <c r="I150">
        <v>10</v>
      </c>
      <c r="J150" t="s">
        <v>179</v>
      </c>
      <c r="K150">
        <v>15</v>
      </c>
      <c r="L150" t="s">
        <v>186</v>
      </c>
      <c r="M150">
        <v>25</v>
      </c>
      <c r="N150" t="s">
        <v>28</v>
      </c>
      <c r="P150" t="s">
        <v>28</v>
      </c>
      <c r="R150" t="s">
        <v>28</v>
      </c>
      <c r="T150" t="s">
        <v>28</v>
      </c>
      <c r="V150" t="s">
        <v>28</v>
      </c>
      <c r="Y150" t="s">
        <v>28</v>
      </c>
      <c r="Z150" t="s">
        <v>28</v>
      </c>
      <c r="AB150" t="s">
        <v>180</v>
      </c>
      <c r="AC150" t="s">
        <v>34</v>
      </c>
      <c r="AD150" t="s">
        <v>180</v>
      </c>
      <c r="AE150" t="s">
        <v>180</v>
      </c>
      <c r="AF150" t="s">
        <v>180</v>
      </c>
      <c r="AG150" t="s">
        <v>180</v>
      </c>
      <c r="AH150" t="s">
        <v>180</v>
      </c>
      <c r="AI150" t="s">
        <v>180</v>
      </c>
      <c r="AJ150" t="s">
        <v>180</v>
      </c>
      <c r="AK150" t="s">
        <v>180</v>
      </c>
      <c r="AL150" t="s">
        <v>180</v>
      </c>
      <c r="AQ150" t="s">
        <v>34</v>
      </c>
      <c r="AR150" t="s">
        <v>181</v>
      </c>
      <c r="AU150" t="s">
        <v>181</v>
      </c>
      <c r="AW150" t="s">
        <v>30</v>
      </c>
      <c r="AX150" t="s">
        <v>32</v>
      </c>
      <c r="AY150" t="s">
        <v>73</v>
      </c>
      <c r="AZ150">
        <v>600</v>
      </c>
      <c r="BA150">
        <v>100</v>
      </c>
      <c r="BB150">
        <v>7</v>
      </c>
      <c r="BC150">
        <f t="shared" si="2"/>
        <v>3</v>
      </c>
      <c r="BD150">
        <v>0</v>
      </c>
      <c r="BE150">
        <v>0</v>
      </c>
      <c r="BF150">
        <v>1</v>
      </c>
      <c r="BG150" t="s">
        <v>69</v>
      </c>
      <c r="BH150">
        <v>6</v>
      </c>
      <c r="BI150">
        <v>3</v>
      </c>
      <c r="BJ150">
        <v>3</v>
      </c>
      <c r="BK150">
        <v>7</v>
      </c>
      <c r="BL150">
        <v>1</v>
      </c>
      <c r="BM150">
        <v>6</v>
      </c>
      <c r="BN150">
        <v>0</v>
      </c>
      <c r="BO150">
        <v>5</v>
      </c>
      <c r="BP150">
        <v>15</v>
      </c>
      <c r="BQ150">
        <v>0</v>
      </c>
      <c r="BR150">
        <v>0</v>
      </c>
      <c r="BS150">
        <v>1</v>
      </c>
      <c r="BT150">
        <v>0</v>
      </c>
      <c r="BU150">
        <v>1</v>
      </c>
      <c r="BV150">
        <v>1</v>
      </c>
      <c r="BW150">
        <v>1</v>
      </c>
      <c r="BX150">
        <v>0</v>
      </c>
      <c r="BY150">
        <v>0</v>
      </c>
      <c r="BZ150">
        <v>0</v>
      </c>
    </row>
    <row r="151" spans="1:78" x14ac:dyDescent="0.25">
      <c r="A151" t="s">
        <v>182</v>
      </c>
      <c r="B151" t="s">
        <v>245</v>
      </c>
      <c r="D151" t="s">
        <v>183</v>
      </c>
      <c r="E151" t="s">
        <v>30</v>
      </c>
      <c r="F151" t="s">
        <v>30</v>
      </c>
      <c r="G151" t="s">
        <v>9</v>
      </c>
      <c r="H151" t="s">
        <v>241</v>
      </c>
      <c r="I151">
        <v>10</v>
      </c>
      <c r="J151" t="s">
        <v>28</v>
      </c>
      <c r="L151" t="s">
        <v>186</v>
      </c>
      <c r="M151">
        <v>25</v>
      </c>
      <c r="N151" t="s">
        <v>28</v>
      </c>
      <c r="P151" t="s">
        <v>28</v>
      </c>
      <c r="R151" t="s">
        <v>28</v>
      </c>
      <c r="T151" t="s">
        <v>28</v>
      </c>
      <c r="V151" t="s">
        <v>186</v>
      </c>
      <c r="X151">
        <v>40</v>
      </c>
      <c r="Y151" t="s">
        <v>28</v>
      </c>
      <c r="Z151" t="s">
        <v>28</v>
      </c>
      <c r="AB151" t="s">
        <v>180</v>
      </c>
      <c r="AC151" t="s">
        <v>34</v>
      </c>
      <c r="AD151" t="s">
        <v>180</v>
      </c>
      <c r="AE151" t="s">
        <v>180</v>
      </c>
      <c r="AF151" t="s">
        <v>180</v>
      </c>
      <c r="AG151" t="s">
        <v>180</v>
      </c>
      <c r="AH151" t="s">
        <v>180</v>
      </c>
      <c r="AI151" t="s">
        <v>180</v>
      </c>
      <c r="AJ151" t="s">
        <v>180</v>
      </c>
      <c r="AK151" t="s">
        <v>180</v>
      </c>
      <c r="AL151" t="s">
        <v>180</v>
      </c>
      <c r="AN151" t="s">
        <v>34</v>
      </c>
      <c r="AQ151" t="s">
        <v>34</v>
      </c>
      <c r="AR151" t="s">
        <v>181</v>
      </c>
      <c r="AU151" t="s">
        <v>180</v>
      </c>
      <c r="AW151" t="s">
        <v>34</v>
      </c>
      <c r="AX151" t="s">
        <v>32</v>
      </c>
      <c r="AY151" t="s">
        <v>70</v>
      </c>
      <c r="AZ151">
        <v>600</v>
      </c>
      <c r="BA151">
        <v>100</v>
      </c>
      <c r="BB151">
        <v>4</v>
      </c>
      <c r="BC151">
        <f t="shared" si="2"/>
        <v>0</v>
      </c>
      <c r="BD151">
        <v>0</v>
      </c>
      <c r="BE151">
        <v>0</v>
      </c>
      <c r="BF151">
        <v>1</v>
      </c>
      <c r="BG151" t="s">
        <v>69</v>
      </c>
      <c r="BH151">
        <v>6</v>
      </c>
      <c r="BI151">
        <v>6</v>
      </c>
      <c r="BJ151">
        <v>3</v>
      </c>
      <c r="BK151">
        <v>7</v>
      </c>
      <c r="BL151">
        <v>1</v>
      </c>
      <c r="BM151">
        <v>6</v>
      </c>
      <c r="BN151">
        <v>0</v>
      </c>
      <c r="BO151">
        <v>5</v>
      </c>
      <c r="BP151">
        <v>15</v>
      </c>
      <c r="BQ151">
        <v>0</v>
      </c>
      <c r="BR151">
        <v>0</v>
      </c>
      <c r="BS151">
        <v>1</v>
      </c>
      <c r="BT151">
        <v>0</v>
      </c>
      <c r="BU151">
        <v>1</v>
      </c>
      <c r="BV151">
        <v>1</v>
      </c>
      <c r="BW151">
        <v>1</v>
      </c>
      <c r="BX151">
        <v>0</v>
      </c>
      <c r="BY151">
        <v>0</v>
      </c>
      <c r="BZ151">
        <v>0</v>
      </c>
    </row>
    <row r="152" spans="1:78" x14ac:dyDescent="0.25">
      <c r="A152" t="s">
        <v>182</v>
      </c>
      <c r="B152" t="s">
        <v>245</v>
      </c>
      <c r="D152" t="s">
        <v>240</v>
      </c>
      <c r="E152" t="s">
        <v>30</v>
      </c>
      <c r="F152" t="s">
        <v>34</v>
      </c>
      <c r="G152" t="s">
        <v>9</v>
      </c>
      <c r="H152" t="s">
        <v>241</v>
      </c>
      <c r="I152">
        <v>7</v>
      </c>
      <c r="J152" t="s">
        <v>179</v>
      </c>
      <c r="K152">
        <v>15</v>
      </c>
      <c r="L152" t="s">
        <v>186</v>
      </c>
      <c r="M152">
        <v>25</v>
      </c>
      <c r="N152" t="s">
        <v>28</v>
      </c>
      <c r="P152" t="s">
        <v>28</v>
      </c>
      <c r="R152" t="s">
        <v>28</v>
      </c>
      <c r="T152" t="s">
        <v>28</v>
      </c>
      <c r="V152" t="s">
        <v>28</v>
      </c>
      <c r="Y152" t="s">
        <v>28</v>
      </c>
      <c r="Z152" t="s">
        <v>28</v>
      </c>
      <c r="AB152" t="s">
        <v>180</v>
      </c>
      <c r="AC152" t="s">
        <v>34</v>
      </c>
      <c r="AD152" t="s">
        <v>180</v>
      </c>
      <c r="AE152" t="s">
        <v>180</v>
      </c>
      <c r="AF152" t="s">
        <v>180</v>
      </c>
      <c r="AG152" t="s">
        <v>180</v>
      </c>
      <c r="AH152" t="s">
        <v>180</v>
      </c>
      <c r="AI152" t="s">
        <v>180</v>
      </c>
      <c r="AJ152" t="s">
        <v>180</v>
      </c>
      <c r="AK152" t="s">
        <v>180</v>
      </c>
      <c r="AL152" t="s">
        <v>180</v>
      </c>
      <c r="AQ152" t="s">
        <v>34</v>
      </c>
      <c r="AR152" t="s">
        <v>181</v>
      </c>
      <c r="AU152" t="s">
        <v>181</v>
      </c>
      <c r="AW152" t="s">
        <v>30</v>
      </c>
      <c r="AX152" t="s">
        <v>243</v>
      </c>
      <c r="AY152" t="s">
        <v>68</v>
      </c>
      <c r="AZ152">
        <v>600</v>
      </c>
      <c r="BA152">
        <v>100</v>
      </c>
      <c r="BB152">
        <v>7</v>
      </c>
      <c r="BC152">
        <f t="shared" si="2"/>
        <v>3</v>
      </c>
      <c r="BD152">
        <v>0</v>
      </c>
      <c r="BE152">
        <v>0</v>
      </c>
      <c r="BF152">
        <v>1</v>
      </c>
      <c r="BG152" t="s">
        <v>69</v>
      </c>
      <c r="BH152">
        <v>6</v>
      </c>
      <c r="BI152">
        <v>2</v>
      </c>
      <c r="BJ152">
        <v>3</v>
      </c>
      <c r="BK152">
        <v>7</v>
      </c>
      <c r="BL152">
        <v>1</v>
      </c>
      <c r="BM152">
        <v>6</v>
      </c>
      <c r="BN152">
        <v>0</v>
      </c>
      <c r="BO152">
        <v>5</v>
      </c>
      <c r="BP152">
        <v>15</v>
      </c>
      <c r="BQ152">
        <v>0</v>
      </c>
      <c r="BR152">
        <v>0</v>
      </c>
      <c r="BS152">
        <v>1</v>
      </c>
      <c r="BT152">
        <v>0</v>
      </c>
      <c r="BU152">
        <v>1</v>
      </c>
      <c r="BV152">
        <v>1</v>
      </c>
      <c r="BW152">
        <v>0</v>
      </c>
      <c r="BX152">
        <v>0</v>
      </c>
      <c r="BY152">
        <v>0</v>
      </c>
      <c r="BZ152">
        <v>0</v>
      </c>
    </row>
    <row r="153" spans="1:78" x14ac:dyDescent="0.25">
      <c r="A153" t="s">
        <v>182</v>
      </c>
      <c r="B153" t="s">
        <v>245</v>
      </c>
      <c r="D153" t="s">
        <v>239</v>
      </c>
      <c r="E153" t="s">
        <v>30</v>
      </c>
      <c r="F153" t="s">
        <v>30</v>
      </c>
      <c r="G153" t="s">
        <v>9</v>
      </c>
      <c r="H153" t="s">
        <v>241</v>
      </c>
      <c r="I153">
        <v>10</v>
      </c>
      <c r="J153" t="s">
        <v>28</v>
      </c>
      <c r="L153" t="s">
        <v>186</v>
      </c>
      <c r="M153">
        <v>25</v>
      </c>
      <c r="N153" t="s">
        <v>28</v>
      </c>
      <c r="P153" t="s">
        <v>28</v>
      </c>
      <c r="R153" t="s">
        <v>28</v>
      </c>
      <c r="T153" t="s">
        <v>28</v>
      </c>
      <c r="V153" t="s">
        <v>186</v>
      </c>
      <c r="X153">
        <v>60</v>
      </c>
      <c r="Y153" t="s">
        <v>28</v>
      </c>
      <c r="Z153" t="s">
        <v>28</v>
      </c>
      <c r="AB153" t="s">
        <v>180</v>
      </c>
      <c r="AC153" t="s">
        <v>34</v>
      </c>
      <c r="AD153" t="s">
        <v>180</v>
      </c>
      <c r="AE153" t="s">
        <v>180</v>
      </c>
      <c r="AF153" t="s">
        <v>180</v>
      </c>
      <c r="AG153" t="s">
        <v>180</v>
      </c>
      <c r="AH153" t="s">
        <v>180</v>
      </c>
      <c r="AI153" t="s">
        <v>180</v>
      </c>
      <c r="AJ153" t="s">
        <v>180</v>
      </c>
      <c r="AK153" t="s">
        <v>180</v>
      </c>
      <c r="AL153" t="s">
        <v>180</v>
      </c>
      <c r="AN153" t="s">
        <v>34</v>
      </c>
      <c r="AQ153" t="s">
        <v>34</v>
      </c>
      <c r="AR153" t="s">
        <v>181</v>
      </c>
      <c r="AU153" t="s">
        <v>180</v>
      </c>
      <c r="AW153" t="s">
        <v>34</v>
      </c>
      <c r="AX153" t="s">
        <v>28</v>
      </c>
      <c r="AY153" t="s">
        <v>73</v>
      </c>
      <c r="AZ153">
        <v>600</v>
      </c>
      <c r="BA153">
        <v>100</v>
      </c>
      <c r="BB153">
        <v>8</v>
      </c>
      <c r="BC153">
        <f t="shared" si="2"/>
        <v>4</v>
      </c>
      <c r="BD153">
        <v>0</v>
      </c>
      <c r="BE153">
        <v>0</v>
      </c>
      <c r="BF153">
        <v>1</v>
      </c>
      <c r="BG153" t="s">
        <v>69</v>
      </c>
      <c r="BH153">
        <v>6</v>
      </c>
      <c r="BI153">
        <v>3</v>
      </c>
      <c r="BJ153">
        <v>3</v>
      </c>
      <c r="BK153">
        <v>7</v>
      </c>
      <c r="BL153">
        <v>1</v>
      </c>
      <c r="BM153">
        <v>6</v>
      </c>
      <c r="BN153">
        <v>0</v>
      </c>
      <c r="BO153">
        <v>5</v>
      </c>
      <c r="BP153">
        <v>15</v>
      </c>
      <c r="BQ153">
        <v>0</v>
      </c>
      <c r="BR153">
        <v>0</v>
      </c>
      <c r="BS153">
        <v>1</v>
      </c>
      <c r="BT153">
        <v>0</v>
      </c>
      <c r="BU153">
        <v>1</v>
      </c>
      <c r="BV153">
        <v>1</v>
      </c>
      <c r="BW153">
        <v>1</v>
      </c>
      <c r="BX153">
        <v>0</v>
      </c>
      <c r="BY153">
        <v>0</v>
      </c>
      <c r="BZ153">
        <v>0</v>
      </c>
    </row>
    <row r="154" spans="1:78" x14ac:dyDescent="0.25">
      <c r="A154" t="s">
        <v>182</v>
      </c>
      <c r="B154" t="s">
        <v>245</v>
      </c>
      <c r="D154" t="s">
        <v>178</v>
      </c>
      <c r="E154" t="s">
        <v>30</v>
      </c>
      <c r="F154" t="s">
        <v>30</v>
      </c>
      <c r="G154" t="s">
        <v>9</v>
      </c>
      <c r="H154" t="s">
        <v>241</v>
      </c>
      <c r="I154">
        <v>10</v>
      </c>
      <c r="J154" t="s">
        <v>179</v>
      </c>
      <c r="K154">
        <v>30</v>
      </c>
      <c r="L154" t="s">
        <v>186</v>
      </c>
      <c r="M154">
        <v>25</v>
      </c>
      <c r="N154" t="s">
        <v>28</v>
      </c>
      <c r="P154" t="s">
        <v>28</v>
      </c>
      <c r="R154" t="s">
        <v>28</v>
      </c>
      <c r="T154" t="s">
        <v>28</v>
      </c>
      <c r="V154" t="s">
        <v>28</v>
      </c>
      <c r="Y154" t="s">
        <v>28</v>
      </c>
      <c r="Z154" t="s">
        <v>28</v>
      </c>
      <c r="AB154" t="s">
        <v>180</v>
      </c>
      <c r="AC154" t="s">
        <v>34</v>
      </c>
      <c r="AD154" t="s">
        <v>180</v>
      </c>
      <c r="AE154" t="s">
        <v>180</v>
      </c>
      <c r="AF154" t="s">
        <v>180</v>
      </c>
      <c r="AG154" t="s">
        <v>180</v>
      </c>
      <c r="AH154" t="s">
        <v>180</v>
      </c>
      <c r="AI154" t="s">
        <v>180</v>
      </c>
      <c r="AJ154" t="s">
        <v>180</v>
      </c>
      <c r="AK154" t="s">
        <v>180</v>
      </c>
      <c r="AL154" t="s">
        <v>180</v>
      </c>
      <c r="AQ154" t="s">
        <v>34</v>
      </c>
      <c r="AR154" t="s">
        <v>181</v>
      </c>
      <c r="AU154" t="s">
        <v>181</v>
      </c>
      <c r="AW154" t="s">
        <v>30</v>
      </c>
      <c r="AX154" t="s">
        <v>32</v>
      </c>
      <c r="AY154" t="s">
        <v>73</v>
      </c>
      <c r="AZ154">
        <v>600</v>
      </c>
      <c r="BA154">
        <v>100</v>
      </c>
      <c r="BB154">
        <v>5</v>
      </c>
      <c r="BC154">
        <f t="shared" si="2"/>
        <v>1</v>
      </c>
      <c r="BD154">
        <v>0</v>
      </c>
      <c r="BE154">
        <v>0</v>
      </c>
      <c r="BF154">
        <v>1</v>
      </c>
      <c r="BG154" t="s">
        <v>69</v>
      </c>
      <c r="BH154">
        <v>6</v>
      </c>
      <c r="BI154">
        <v>6</v>
      </c>
      <c r="BJ154">
        <v>3</v>
      </c>
      <c r="BK154">
        <v>7</v>
      </c>
      <c r="BL154">
        <v>1</v>
      </c>
      <c r="BM154">
        <v>6</v>
      </c>
      <c r="BN154">
        <v>0</v>
      </c>
      <c r="BO154">
        <v>5</v>
      </c>
      <c r="BP154">
        <v>15</v>
      </c>
      <c r="BQ154">
        <v>0</v>
      </c>
      <c r="BR154">
        <v>0</v>
      </c>
      <c r="BS154">
        <v>1</v>
      </c>
      <c r="BT154">
        <v>0</v>
      </c>
      <c r="BU154">
        <v>1</v>
      </c>
      <c r="BV154">
        <v>1</v>
      </c>
      <c r="BW154">
        <v>1</v>
      </c>
      <c r="BX154">
        <v>0</v>
      </c>
      <c r="BY154">
        <v>0</v>
      </c>
      <c r="BZ154">
        <v>0</v>
      </c>
    </row>
    <row r="155" spans="1:78" x14ac:dyDescent="0.25">
      <c r="A155" t="s">
        <v>182</v>
      </c>
      <c r="B155" t="s">
        <v>245</v>
      </c>
      <c r="D155" t="s">
        <v>183</v>
      </c>
      <c r="E155" t="s">
        <v>30</v>
      </c>
      <c r="F155" t="s">
        <v>30</v>
      </c>
      <c r="G155" t="s">
        <v>9</v>
      </c>
      <c r="H155" t="s">
        <v>241</v>
      </c>
      <c r="I155">
        <v>10</v>
      </c>
      <c r="J155" t="s">
        <v>28</v>
      </c>
      <c r="L155" t="s">
        <v>186</v>
      </c>
      <c r="M155">
        <v>25</v>
      </c>
      <c r="N155" t="s">
        <v>28</v>
      </c>
      <c r="P155" t="s">
        <v>28</v>
      </c>
      <c r="R155" t="s">
        <v>28</v>
      </c>
      <c r="T155" t="s">
        <v>28</v>
      </c>
      <c r="V155" t="s">
        <v>186</v>
      </c>
      <c r="X155">
        <v>20</v>
      </c>
      <c r="Y155" t="s">
        <v>28</v>
      </c>
      <c r="Z155" t="s">
        <v>28</v>
      </c>
      <c r="AB155" t="s">
        <v>180</v>
      </c>
      <c r="AC155" t="s">
        <v>34</v>
      </c>
      <c r="AD155" t="s">
        <v>180</v>
      </c>
      <c r="AE155" t="s">
        <v>180</v>
      </c>
      <c r="AF155" t="s">
        <v>180</v>
      </c>
      <c r="AG155" t="s">
        <v>180</v>
      </c>
      <c r="AH155" t="s">
        <v>180</v>
      </c>
      <c r="AI155" t="s">
        <v>180</v>
      </c>
      <c r="AJ155" t="s">
        <v>180</v>
      </c>
      <c r="AK155" t="s">
        <v>180</v>
      </c>
      <c r="AL155" t="s">
        <v>180</v>
      </c>
      <c r="AN155" t="s">
        <v>34</v>
      </c>
      <c r="AQ155" t="s">
        <v>34</v>
      </c>
      <c r="AR155" t="s">
        <v>181</v>
      </c>
      <c r="AU155" t="s">
        <v>180</v>
      </c>
      <c r="AW155" t="s">
        <v>34</v>
      </c>
      <c r="AX155" t="s">
        <v>32</v>
      </c>
      <c r="AY155" t="s">
        <v>70</v>
      </c>
      <c r="AZ155">
        <v>600</v>
      </c>
      <c r="BA155">
        <v>100</v>
      </c>
      <c r="BB155">
        <v>7</v>
      </c>
      <c r="BC155">
        <f t="shared" si="2"/>
        <v>3</v>
      </c>
      <c r="BD155">
        <v>0</v>
      </c>
      <c r="BE155">
        <v>0</v>
      </c>
      <c r="BF155">
        <v>1</v>
      </c>
      <c r="BG155" t="s">
        <v>69</v>
      </c>
      <c r="BH155">
        <v>6</v>
      </c>
      <c r="BI155">
        <v>2</v>
      </c>
      <c r="BJ155">
        <v>3</v>
      </c>
      <c r="BK155">
        <v>7</v>
      </c>
      <c r="BL155">
        <v>1</v>
      </c>
      <c r="BM155">
        <v>6</v>
      </c>
      <c r="BN155">
        <v>0</v>
      </c>
      <c r="BO155">
        <v>5</v>
      </c>
      <c r="BP155">
        <v>15</v>
      </c>
      <c r="BQ155">
        <v>0</v>
      </c>
      <c r="BR155">
        <v>0</v>
      </c>
      <c r="BS155">
        <v>1</v>
      </c>
      <c r="BT155">
        <v>0</v>
      </c>
      <c r="BU155">
        <v>1</v>
      </c>
      <c r="BV155">
        <v>1</v>
      </c>
      <c r="BW155">
        <v>1</v>
      </c>
      <c r="BX155">
        <v>0</v>
      </c>
      <c r="BY155">
        <v>0</v>
      </c>
      <c r="BZ155">
        <v>0</v>
      </c>
    </row>
    <row r="156" spans="1:78" x14ac:dyDescent="0.25">
      <c r="A156" t="s">
        <v>182</v>
      </c>
      <c r="B156" t="s">
        <v>245</v>
      </c>
      <c r="D156" t="s">
        <v>240</v>
      </c>
      <c r="E156" t="s">
        <v>30</v>
      </c>
      <c r="F156" t="s">
        <v>34</v>
      </c>
      <c r="G156" t="s">
        <v>9</v>
      </c>
      <c r="H156" t="s">
        <v>241</v>
      </c>
      <c r="I156">
        <v>7</v>
      </c>
      <c r="J156" t="s">
        <v>179</v>
      </c>
      <c r="K156">
        <v>15</v>
      </c>
      <c r="L156" t="s">
        <v>186</v>
      </c>
      <c r="M156">
        <v>25</v>
      </c>
      <c r="N156" t="s">
        <v>28</v>
      </c>
      <c r="P156" t="s">
        <v>28</v>
      </c>
      <c r="R156" t="s">
        <v>28</v>
      </c>
      <c r="T156" t="s">
        <v>28</v>
      </c>
      <c r="V156" t="s">
        <v>28</v>
      </c>
      <c r="Y156" t="s">
        <v>28</v>
      </c>
      <c r="Z156" t="s">
        <v>28</v>
      </c>
      <c r="AB156" t="s">
        <v>180</v>
      </c>
      <c r="AC156" t="s">
        <v>34</v>
      </c>
      <c r="AD156" t="s">
        <v>180</v>
      </c>
      <c r="AE156" t="s">
        <v>180</v>
      </c>
      <c r="AF156" t="s">
        <v>180</v>
      </c>
      <c r="AG156" t="s">
        <v>180</v>
      </c>
      <c r="AH156" t="s">
        <v>180</v>
      </c>
      <c r="AI156" t="s">
        <v>180</v>
      </c>
      <c r="AJ156" t="s">
        <v>180</v>
      </c>
      <c r="AK156" t="s">
        <v>180</v>
      </c>
      <c r="AL156" t="s">
        <v>180</v>
      </c>
      <c r="AQ156" t="s">
        <v>34</v>
      </c>
      <c r="AR156" t="s">
        <v>181</v>
      </c>
      <c r="AU156" t="s">
        <v>181</v>
      </c>
      <c r="AW156" t="s">
        <v>30</v>
      </c>
      <c r="AX156" t="s">
        <v>243</v>
      </c>
      <c r="AY156" t="s">
        <v>68</v>
      </c>
      <c r="AZ156">
        <v>600</v>
      </c>
      <c r="BA156">
        <v>100</v>
      </c>
      <c r="BB156">
        <v>4</v>
      </c>
      <c r="BC156">
        <f t="shared" si="2"/>
        <v>0</v>
      </c>
      <c r="BD156">
        <v>0</v>
      </c>
      <c r="BE156">
        <v>0</v>
      </c>
      <c r="BF156">
        <v>1</v>
      </c>
      <c r="BG156" t="s">
        <v>69</v>
      </c>
      <c r="BH156">
        <v>6</v>
      </c>
      <c r="BI156">
        <v>3</v>
      </c>
      <c r="BJ156">
        <v>3</v>
      </c>
      <c r="BK156">
        <v>7</v>
      </c>
      <c r="BL156">
        <v>1</v>
      </c>
      <c r="BM156">
        <v>6</v>
      </c>
      <c r="BN156">
        <v>0</v>
      </c>
      <c r="BO156">
        <v>5</v>
      </c>
      <c r="BP156">
        <v>15</v>
      </c>
      <c r="BQ156">
        <v>0</v>
      </c>
      <c r="BR156">
        <v>0</v>
      </c>
      <c r="BS156">
        <v>1</v>
      </c>
      <c r="BT156">
        <v>0</v>
      </c>
      <c r="BU156">
        <v>1</v>
      </c>
      <c r="BV156">
        <v>1</v>
      </c>
      <c r="BW156">
        <v>0</v>
      </c>
      <c r="BX156">
        <v>0</v>
      </c>
      <c r="BY156">
        <v>0</v>
      </c>
      <c r="BZ156">
        <v>0</v>
      </c>
    </row>
    <row r="157" spans="1:78" x14ac:dyDescent="0.25">
      <c r="A157" t="s">
        <v>182</v>
      </c>
      <c r="B157" t="s">
        <v>245</v>
      </c>
      <c r="D157" t="s">
        <v>239</v>
      </c>
      <c r="E157" t="s">
        <v>30</v>
      </c>
      <c r="F157" t="s">
        <v>30</v>
      </c>
      <c r="G157" t="s">
        <v>9</v>
      </c>
      <c r="H157" t="s">
        <v>241</v>
      </c>
      <c r="I157">
        <v>10</v>
      </c>
      <c r="J157" t="s">
        <v>28</v>
      </c>
      <c r="L157" t="s">
        <v>186</v>
      </c>
      <c r="M157">
        <v>25</v>
      </c>
      <c r="N157" t="s">
        <v>28</v>
      </c>
      <c r="P157" t="s">
        <v>28</v>
      </c>
      <c r="R157" t="s">
        <v>28</v>
      </c>
      <c r="T157" t="s">
        <v>28</v>
      </c>
      <c r="V157" t="s">
        <v>186</v>
      </c>
      <c r="X157">
        <v>15</v>
      </c>
      <c r="Y157" t="s">
        <v>28</v>
      </c>
      <c r="Z157" t="s">
        <v>28</v>
      </c>
      <c r="AB157" t="s">
        <v>180</v>
      </c>
      <c r="AC157" t="s">
        <v>34</v>
      </c>
      <c r="AD157" t="s">
        <v>180</v>
      </c>
      <c r="AE157" t="s">
        <v>180</v>
      </c>
      <c r="AF157" t="s">
        <v>180</v>
      </c>
      <c r="AG157" t="s">
        <v>180</v>
      </c>
      <c r="AH157" t="s">
        <v>180</v>
      </c>
      <c r="AI157" t="s">
        <v>180</v>
      </c>
      <c r="AJ157" t="s">
        <v>180</v>
      </c>
      <c r="AK157" t="s">
        <v>180</v>
      </c>
      <c r="AL157" t="s">
        <v>180</v>
      </c>
      <c r="AN157" t="s">
        <v>34</v>
      </c>
      <c r="AQ157" t="s">
        <v>34</v>
      </c>
      <c r="AR157" t="s">
        <v>181</v>
      </c>
      <c r="AU157" t="s">
        <v>180</v>
      </c>
      <c r="AW157" t="s">
        <v>34</v>
      </c>
      <c r="AX157" t="s">
        <v>28</v>
      </c>
      <c r="AY157" t="s">
        <v>73</v>
      </c>
      <c r="AZ157">
        <v>600</v>
      </c>
      <c r="BA157">
        <v>100</v>
      </c>
      <c r="BB157">
        <v>7</v>
      </c>
      <c r="BC157">
        <f t="shared" si="2"/>
        <v>3</v>
      </c>
      <c r="BD157">
        <v>0</v>
      </c>
      <c r="BE157">
        <v>0</v>
      </c>
      <c r="BF157">
        <v>1</v>
      </c>
      <c r="BG157" t="s">
        <v>69</v>
      </c>
      <c r="BH157">
        <v>6</v>
      </c>
      <c r="BI157">
        <v>6</v>
      </c>
      <c r="BJ157">
        <v>3</v>
      </c>
      <c r="BK157">
        <v>7</v>
      </c>
      <c r="BL157">
        <v>1</v>
      </c>
      <c r="BM157">
        <v>6</v>
      </c>
      <c r="BN157">
        <v>0</v>
      </c>
      <c r="BO157">
        <v>5</v>
      </c>
      <c r="BP157">
        <v>15</v>
      </c>
      <c r="BQ157">
        <v>0</v>
      </c>
      <c r="BR157">
        <v>0</v>
      </c>
      <c r="BS157">
        <v>1</v>
      </c>
      <c r="BT157">
        <v>0</v>
      </c>
      <c r="BU157">
        <v>1</v>
      </c>
      <c r="BV157">
        <v>1</v>
      </c>
      <c r="BW157">
        <v>1</v>
      </c>
      <c r="BX157">
        <v>0</v>
      </c>
      <c r="BY157">
        <v>0</v>
      </c>
      <c r="BZ157">
        <v>0</v>
      </c>
    </row>
    <row r="158" spans="1:78" x14ac:dyDescent="0.25">
      <c r="A158" t="s">
        <v>182</v>
      </c>
      <c r="B158" t="s">
        <v>245</v>
      </c>
      <c r="D158" t="s">
        <v>178</v>
      </c>
      <c r="E158" t="s">
        <v>30</v>
      </c>
      <c r="F158" t="s">
        <v>30</v>
      </c>
      <c r="G158" t="s">
        <v>9</v>
      </c>
      <c r="H158" t="s">
        <v>241</v>
      </c>
      <c r="I158">
        <v>10</v>
      </c>
      <c r="J158" t="s">
        <v>179</v>
      </c>
      <c r="K158">
        <v>15</v>
      </c>
      <c r="L158" t="s">
        <v>186</v>
      </c>
      <c r="M158">
        <v>25</v>
      </c>
      <c r="N158" t="s">
        <v>28</v>
      </c>
      <c r="P158" t="s">
        <v>28</v>
      </c>
      <c r="R158" t="s">
        <v>28</v>
      </c>
      <c r="T158" t="s">
        <v>28</v>
      </c>
      <c r="V158" t="s">
        <v>28</v>
      </c>
      <c r="Y158" t="s">
        <v>28</v>
      </c>
      <c r="Z158" t="s">
        <v>28</v>
      </c>
      <c r="AB158" t="s">
        <v>180</v>
      </c>
      <c r="AC158" t="s">
        <v>34</v>
      </c>
      <c r="AD158" t="s">
        <v>180</v>
      </c>
      <c r="AE158" t="s">
        <v>180</v>
      </c>
      <c r="AF158" t="s">
        <v>180</v>
      </c>
      <c r="AG158" t="s">
        <v>180</v>
      </c>
      <c r="AH158" t="s">
        <v>180</v>
      </c>
      <c r="AI158" t="s">
        <v>180</v>
      </c>
      <c r="AJ158" t="s">
        <v>180</v>
      </c>
      <c r="AK158" t="s">
        <v>180</v>
      </c>
      <c r="AL158" t="s">
        <v>180</v>
      </c>
      <c r="AQ158" t="s">
        <v>34</v>
      </c>
      <c r="AR158" t="s">
        <v>181</v>
      </c>
      <c r="AU158" t="s">
        <v>181</v>
      </c>
      <c r="AW158" t="s">
        <v>30</v>
      </c>
      <c r="AX158" t="s">
        <v>32</v>
      </c>
      <c r="AY158" t="s">
        <v>73</v>
      </c>
      <c r="AZ158">
        <v>600</v>
      </c>
      <c r="BA158">
        <v>100</v>
      </c>
      <c r="BB158">
        <v>8</v>
      </c>
      <c r="BC158">
        <f t="shared" si="2"/>
        <v>4</v>
      </c>
      <c r="BD158">
        <v>0</v>
      </c>
      <c r="BE158">
        <v>0</v>
      </c>
      <c r="BF158">
        <v>1</v>
      </c>
      <c r="BG158" t="s">
        <v>69</v>
      </c>
      <c r="BH158">
        <v>6</v>
      </c>
      <c r="BI158">
        <v>2</v>
      </c>
      <c r="BJ158">
        <v>3</v>
      </c>
      <c r="BK158">
        <v>7</v>
      </c>
      <c r="BL158">
        <v>1</v>
      </c>
      <c r="BM158">
        <v>6</v>
      </c>
      <c r="BN158">
        <v>0</v>
      </c>
      <c r="BO158">
        <v>5</v>
      </c>
      <c r="BP158">
        <v>15</v>
      </c>
      <c r="BQ158">
        <v>0</v>
      </c>
      <c r="BR158">
        <v>0</v>
      </c>
      <c r="BS158">
        <v>1</v>
      </c>
      <c r="BT158">
        <v>0</v>
      </c>
      <c r="BU158">
        <v>1</v>
      </c>
      <c r="BV158">
        <v>1</v>
      </c>
      <c r="BW158">
        <v>1</v>
      </c>
      <c r="BX158">
        <v>0</v>
      </c>
      <c r="BY158">
        <v>0</v>
      </c>
      <c r="BZ158">
        <v>0</v>
      </c>
    </row>
    <row r="159" spans="1:78" x14ac:dyDescent="0.25">
      <c r="A159" t="s">
        <v>182</v>
      </c>
      <c r="B159" t="s">
        <v>245</v>
      </c>
      <c r="D159" t="s">
        <v>183</v>
      </c>
      <c r="E159" t="s">
        <v>30</v>
      </c>
      <c r="F159" t="s">
        <v>30</v>
      </c>
      <c r="G159" t="s">
        <v>9</v>
      </c>
      <c r="H159" t="s">
        <v>241</v>
      </c>
      <c r="I159">
        <v>10</v>
      </c>
      <c r="J159" t="s">
        <v>28</v>
      </c>
      <c r="L159" t="s">
        <v>186</v>
      </c>
      <c r="M159">
        <v>25</v>
      </c>
      <c r="N159" t="s">
        <v>28</v>
      </c>
      <c r="P159" t="s">
        <v>28</v>
      </c>
      <c r="R159" t="s">
        <v>28</v>
      </c>
      <c r="T159" t="s">
        <v>28</v>
      </c>
      <c r="V159" t="s">
        <v>186</v>
      </c>
      <c r="X159">
        <v>40</v>
      </c>
      <c r="Y159" t="s">
        <v>28</v>
      </c>
      <c r="Z159" t="s">
        <v>28</v>
      </c>
      <c r="AB159" t="s">
        <v>180</v>
      </c>
      <c r="AC159" t="s">
        <v>34</v>
      </c>
      <c r="AD159" t="s">
        <v>180</v>
      </c>
      <c r="AE159" t="s">
        <v>180</v>
      </c>
      <c r="AF159" t="s">
        <v>180</v>
      </c>
      <c r="AG159" t="s">
        <v>180</v>
      </c>
      <c r="AH159" t="s">
        <v>180</v>
      </c>
      <c r="AI159" t="s">
        <v>180</v>
      </c>
      <c r="AJ159" t="s">
        <v>180</v>
      </c>
      <c r="AK159" t="s">
        <v>180</v>
      </c>
      <c r="AL159" t="s">
        <v>180</v>
      </c>
      <c r="AN159" t="s">
        <v>34</v>
      </c>
      <c r="AQ159" t="s">
        <v>34</v>
      </c>
      <c r="AR159" t="s">
        <v>181</v>
      </c>
      <c r="AU159" t="s">
        <v>180</v>
      </c>
      <c r="AW159" t="s">
        <v>34</v>
      </c>
      <c r="AX159" t="s">
        <v>32</v>
      </c>
      <c r="AY159" t="s">
        <v>70</v>
      </c>
      <c r="AZ159">
        <v>600</v>
      </c>
      <c r="BA159">
        <v>100</v>
      </c>
      <c r="BB159">
        <v>5</v>
      </c>
      <c r="BC159">
        <f t="shared" si="2"/>
        <v>1</v>
      </c>
      <c r="BD159">
        <v>0</v>
      </c>
      <c r="BE159">
        <v>0</v>
      </c>
      <c r="BF159">
        <v>1</v>
      </c>
      <c r="BG159" t="s">
        <v>69</v>
      </c>
      <c r="BH159">
        <v>6</v>
      </c>
      <c r="BI159">
        <v>3</v>
      </c>
      <c r="BJ159">
        <v>3</v>
      </c>
      <c r="BK159">
        <v>7</v>
      </c>
      <c r="BL159">
        <v>1</v>
      </c>
      <c r="BM159">
        <v>6</v>
      </c>
      <c r="BN159">
        <v>0</v>
      </c>
      <c r="BO159">
        <v>5</v>
      </c>
      <c r="BP159">
        <v>15</v>
      </c>
      <c r="BQ159">
        <v>0</v>
      </c>
      <c r="BR159">
        <v>0</v>
      </c>
      <c r="BS159">
        <v>1</v>
      </c>
      <c r="BT159">
        <v>0</v>
      </c>
      <c r="BU159">
        <v>1</v>
      </c>
      <c r="BV159">
        <v>1</v>
      </c>
      <c r="BW159">
        <v>1</v>
      </c>
      <c r="BX159">
        <v>0</v>
      </c>
      <c r="BY159">
        <v>0</v>
      </c>
      <c r="BZ159">
        <v>0</v>
      </c>
    </row>
    <row r="160" spans="1:78" x14ac:dyDescent="0.25">
      <c r="A160" t="s">
        <v>182</v>
      </c>
      <c r="B160" t="s">
        <v>245</v>
      </c>
      <c r="D160" t="s">
        <v>240</v>
      </c>
      <c r="E160" t="s">
        <v>30</v>
      </c>
      <c r="F160" t="s">
        <v>34</v>
      </c>
      <c r="G160" t="s">
        <v>9</v>
      </c>
      <c r="H160" t="s">
        <v>241</v>
      </c>
      <c r="I160">
        <v>7</v>
      </c>
      <c r="J160" t="s">
        <v>179</v>
      </c>
      <c r="K160">
        <v>30</v>
      </c>
      <c r="L160" t="s">
        <v>186</v>
      </c>
      <c r="M160">
        <v>25</v>
      </c>
      <c r="N160" t="s">
        <v>28</v>
      </c>
      <c r="P160" t="s">
        <v>28</v>
      </c>
      <c r="R160" t="s">
        <v>28</v>
      </c>
      <c r="T160" t="s">
        <v>28</v>
      </c>
      <c r="V160" t="s">
        <v>28</v>
      </c>
      <c r="Y160" t="s">
        <v>28</v>
      </c>
      <c r="Z160" t="s">
        <v>28</v>
      </c>
      <c r="AB160" t="s">
        <v>180</v>
      </c>
      <c r="AC160" t="s">
        <v>34</v>
      </c>
      <c r="AD160" t="s">
        <v>180</v>
      </c>
      <c r="AE160" t="s">
        <v>180</v>
      </c>
      <c r="AF160" t="s">
        <v>180</v>
      </c>
      <c r="AG160" t="s">
        <v>180</v>
      </c>
      <c r="AH160" t="s">
        <v>180</v>
      </c>
      <c r="AI160" t="s">
        <v>180</v>
      </c>
      <c r="AJ160" t="s">
        <v>180</v>
      </c>
      <c r="AK160" t="s">
        <v>180</v>
      </c>
      <c r="AL160" t="s">
        <v>180</v>
      </c>
      <c r="AQ160" t="s">
        <v>34</v>
      </c>
      <c r="AR160" t="s">
        <v>181</v>
      </c>
      <c r="AU160" t="s">
        <v>181</v>
      </c>
      <c r="AW160" t="s">
        <v>30</v>
      </c>
      <c r="AX160" t="s">
        <v>243</v>
      </c>
      <c r="AY160" t="s">
        <v>68</v>
      </c>
      <c r="AZ160">
        <v>600</v>
      </c>
      <c r="BA160">
        <v>100</v>
      </c>
      <c r="BB160">
        <v>7</v>
      </c>
      <c r="BC160">
        <f t="shared" si="2"/>
        <v>3</v>
      </c>
      <c r="BD160">
        <v>0</v>
      </c>
      <c r="BE160">
        <v>0</v>
      </c>
      <c r="BF160">
        <v>1</v>
      </c>
      <c r="BG160" t="s">
        <v>69</v>
      </c>
      <c r="BH160">
        <v>6</v>
      </c>
      <c r="BI160">
        <v>6</v>
      </c>
      <c r="BJ160">
        <v>3</v>
      </c>
      <c r="BK160">
        <v>7</v>
      </c>
      <c r="BL160">
        <v>1</v>
      </c>
      <c r="BM160">
        <v>6</v>
      </c>
      <c r="BN160">
        <v>0</v>
      </c>
      <c r="BO160">
        <v>5</v>
      </c>
      <c r="BP160">
        <v>15</v>
      </c>
      <c r="BQ160">
        <v>0</v>
      </c>
      <c r="BR160">
        <v>0</v>
      </c>
      <c r="BS160">
        <v>1</v>
      </c>
      <c r="BT160">
        <v>0</v>
      </c>
      <c r="BU160">
        <v>1</v>
      </c>
      <c r="BV160">
        <v>1</v>
      </c>
      <c r="BW160">
        <v>0</v>
      </c>
      <c r="BX160">
        <v>0</v>
      </c>
      <c r="BY160">
        <v>0</v>
      </c>
      <c r="BZ160">
        <v>0</v>
      </c>
    </row>
    <row r="161" spans="1:78" x14ac:dyDescent="0.25">
      <c r="A161" t="s">
        <v>182</v>
      </c>
      <c r="B161" t="s">
        <v>245</v>
      </c>
      <c r="D161" t="s">
        <v>239</v>
      </c>
      <c r="E161" t="s">
        <v>30</v>
      </c>
      <c r="F161" t="s">
        <v>30</v>
      </c>
      <c r="G161" t="s">
        <v>9</v>
      </c>
      <c r="H161" t="s">
        <v>241</v>
      </c>
      <c r="I161">
        <v>10</v>
      </c>
      <c r="J161" t="s">
        <v>28</v>
      </c>
      <c r="L161" t="s">
        <v>186</v>
      </c>
      <c r="M161">
        <v>25</v>
      </c>
      <c r="N161" t="s">
        <v>28</v>
      </c>
      <c r="P161" t="s">
        <v>28</v>
      </c>
      <c r="R161" t="s">
        <v>28</v>
      </c>
      <c r="T161" t="s">
        <v>28</v>
      </c>
      <c r="V161" t="s">
        <v>186</v>
      </c>
      <c r="X161">
        <v>28</v>
      </c>
      <c r="Y161" t="s">
        <v>28</v>
      </c>
      <c r="Z161" t="s">
        <v>28</v>
      </c>
      <c r="AB161" t="s">
        <v>180</v>
      </c>
      <c r="AC161" t="s">
        <v>34</v>
      </c>
      <c r="AD161" t="s">
        <v>180</v>
      </c>
      <c r="AE161" t="s">
        <v>180</v>
      </c>
      <c r="AF161" t="s">
        <v>180</v>
      </c>
      <c r="AG161" t="s">
        <v>180</v>
      </c>
      <c r="AH161" t="s">
        <v>180</v>
      </c>
      <c r="AI161" t="s">
        <v>180</v>
      </c>
      <c r="AJ161" t="s">
        <v>180</v>
      </c>
      <c r="AK161" t="s">
        <v>180</v>
      </c>
      <c r="AL161" t="s">
        <v>180</v>
      </c>
      <c r="AN161" t="s">
        <v>34</v>
      </c>
      <c r="AQ161" t="s">
        <v>34</v>
      </c>
      <c r="AR161" t="s">
        <v>181</v>
      </c>
      <c r="AU161" t="s">
        <v>180</v>
      </c>
      <c r="AW161" t="s">
        <v>34</v>
      </c>
      <c r="AX161" t="s">
        <v>28</v>
      </c>
      <c r="AY161" t="s">
        <v>73</v>
      </c>
      <c r="AZ161">
        <v>600</v>
      </c>
      <c r="BA161">
        <v>100</v>
      </c>
      <c r="BB161">
        <v>4</v>
      </c>
      <c r="BC161">
        <f t="shared" si="2"/>
        <v>0</v>
      </c>
      <c r="BD161">
        <v>0</v>
      </c>
      <c r="BE161">
        <v>0</v>
      </c>
      <c r="BF161">
        <v>1</v>
      </c>
      <c r="BG161" t="s">
        <v>69</v>
      </c>
      <c r="BH161">
        <v>6</v>
      </c>
      <c r="BI161">
        <v>2</v>
      </c>
      <c r="BJ161">
        <v>3</v>
      </c>
      <c r="BK161">
        <v>7</v>
      </c>
      <c r="BL161">
        <v>1</v>
      </c>
      <c r="BM161">
        <v>6</v>
      </c>
      <c r="BN161">
        <v>0</v>
      </c>
      <c r="BO161">
        <v>5</v>
      </c>
      <c r="BP161">
        <v>15</v>
      </c>
      <c r="BQ161">
        <v>0</v>
      </c>
      <c r="BR161">
        <v>0</v>
      </c>
      <c r="BS161">
        <v>1</v>
      </c>
      <c r="BT161">
        <v>0</v>
      </c>
      <c r="BU161">
        <v>1</v>
      </c>
      <c r="BV161">
        <v>1</v>
      </c>
      <c r="BW161">
        <v>1</v>
      </c>
      <c r="BX161">
        <v>0</v>
      </c>
      <c r="BY161">
        <v>0</v>
      </c>
      <c r="BZ161">
        <v>0</v>
      </c>
    </row>
    <row r="162" spans="1:78" x14ac:dyDescent="0.25">
      <c r="A162" t="s">
        <v>182</v>
      </c>
      <c r="B162" t="s">
        <v>245</v>
      </c>
      <c r="D162" t="s">
        <v>178</v>
      </c>
      <c r="E162" t="s">
        <v>30</v>
      </c>
      <c r="F162" t="s">
        <v>30</v>
      </c>
      <c r="G162" t="s">
        <v>9</v>
      </c>
      <c r="H162" t="s">
        <v>241</v>
      </c>
      <c r="I162">
        <v>10</v>
      </c>
      <c r="J162" t="s">
        <v>179</v>
      </c>
      <c r="K162">
        <v>15</v>
      </c>
      <c r="L162" t="s">
        <v>186</v>
      </c>
      <c r="M162">
        <v>25</v>
      </c>
      <c r="N162" t="s">
        <v>28</v>
      </c>
      <c r="P162" t="s">
        <v>28</v>
      </c>
      <c r="R162" t="s">
        <v>28</v>
      </c>
      <c r="T162" t="s">
        <v>28</v>
      </c>
      <c r="V162" t="s">
        <v>28</v>
      </c>
      <c r="Y162" t="s">
        <v>28</v>
      </c>
      <c r="Z162" t="s">
        <v>28</v>
      </c>
      <c r="AB162" t="s">
        <v>180</v>
      </c>
      <c r="AC162" t="s">
        <v>34</v>
      </c>
      <c r="AD162" t="s">
        <v>180</v>
      </c>
      <c r="AE162" t="s">
        <v>180</v>
      </c>
      <c r="AF162" t="s">
        <v>180</v>
      </c>
      <c r="AG162" t="s">
        <v>180</v>
      </c>
      <c r="AH162" t="s">
        <v>180</v>
      </c>
      <c r="AI162" t="s">
        <v>180</v>
      </c>
      <c r="AJ162" t="s">
        <v>180</v>
      </c>
      <c r="AK162" t="s">
        <v>180</v>
      </c>
      <c r="AL162" t="s">
        <v>180</v>
      </c>
      <c r="AQ162" t="s">
        <v>34</v>
      </c>
      <c r="AR162" t="s">
        <v>181</v>
      </c>
      <c r="AU162" t="s">
        <v>181</v>
      </c>
      <c r="AW162" t="s">
        <v>30</v>
      </c>
      <c r="AX162" t="s">
        <v>32</v>
      </c>
      <c r="AY162" t="s">
        <v>73</v>
      </c>
      <c r="AZ162">
        <v>600</v>
      </c>
      <c r="BA162">
        <v>100</v>
      </c>
      <c r="BB162">
        <v>7</v>
      </c>
      <c r="BC162">
        <f t="shared" si="2"/>
        <v>3</v>
      </c>
      <c r="BD162">
        <v>0</v>
      </c>
      <c r="BE162">
        <v>0</v>
      </c>
      <c r="BF162">
        <v>1</v>
      </c>
      <c r="BG162" t="s">
        <v>69</v>
      </c>
      <c r="BH162">
        <v>6</v>
      </c>
      <c r="BI162">
        <v>3</v>
      </c>
      <c r="BJ162">
        <v>3</v>
      </c>
      <c r="BK162">
        <v>7</v>
      </c>
      <c r="BL162">
        <v>1</v>
      </c>
      <c r="BM162">
        <v>6</v>
      </c>
      <c r="BN162">
        <v>0</v>
      </c>
      <c r="BO162">
        <v>5</v>
      </c>
      <c r="BP162">
        <v>15</v>
      </c>
      <c r="BQ162">
        <v>0</v>
      </c>
      <c r="BR162">
        <v>0</v>
      </c>
      <c r="BS162">
        <v>1</v>
      </c>
      <c r="BT162">
        <v>0</v>
      </c>
      <c r="BU162">
        <v>1</v>
      </c>
      <c r="BV162">
        <v>1</v>
      </c>
      <c r="BW162">
        <v>1</v>
      </c>
      <c r="BX162">
        <v>0</v>
      </c>
      <c r="BY162">
        <v>0</v>
      </c>
      <c r="BZ162">
        <v>0</v>
      </c>
    </row>
    <row r="163" spans="1:78" x14ac:dyDescent="0.25">
      <c r="A163" t="s">
        <v>182</v>
      </c>
      <c r="B163" t="s">
        <v>245</v>
      </c>
      <c r="D163" t="s">
        <v>183</v>
      </c>
      <c r="E163" t="s">
        <v>30</v>
      </c>
      <c r="F163" t="s">
        <v>30</v>
      </c>
      <c r="G163" t="s">
        <v>9</v>
      </c>
      <c r="H163" t="s">
        <v>241</v>
      </c>
      <c r="I163">
        <v>10</v>
      </c>
      <c r="J163" t="s">
        <v>28</v>
      </c>
      <c r="L163" t="s">
        <v>186</v>
      </c>
      <c r="M163">
        <v>25</v>
      </c>
      <c r="N163" t="s">
        <v>28</v>
      </c>
      <c r="P163" t="s">
        <v>28</v>
      </c>
      <c r="R163" t="s">
        <v>28</v>
      </c>
      <c r="T163" t="s">
        <v>28</v>
      </c>
      <c r="V163" t="s">
        <v>186</v>
      </c>
      <c r="X163">
        <v>33</v>
      </c>
      <c r="Y163" t="s">
        <v>28</v>
      </c>
      <c r="Z163" t="s">
        <v>28</v>
      </c>
      <c r="AB163" t="s">
        <v>180</v>
      </c>
      <c r="AC163" t="s">
        <v>34</v>
      </c>
      <c r="AD163" t="s">
        <v>180</v>
      </c>
      <c r="AE163" t="s">
        <v>180</v>
      </c>
      <c r="AF163" t="s">
        <v>180</v>
      </c>
      <c r="AG163" t="s">
        <v>180</v>
      </c>
      <c r="AH163" t="s">
        <v>180</v>
      </c>
      <c r="AI163" t="s">
        <v>180</v>
      </c>
      <c r="AJ163" t="s">
        <v>180</v>
      </c>
      <c r="AK163" t="s">
        <v>180</v>
      </c>
      <c r="AL163" t="s">
        <v>180</v>
      </c>
      <c r="AN163" t="s">
        <v>34</v>
      </c>
      <c r="AQ163" t="s">
        <v>34</v>
      </c>
      <c r="AR163" t="s">
        <v>181</v>
      </c>
      <c r="AU163" t="s">
        <v>180</v>
      </c>
      <c r="AW163" t="s">
        <v>34</v>
      </c>
      <c r="AX163" t="s">
        <v>32</v>
      </c>
      <c r="AY163" t="s">
        <v>70</v>
      </c>
      <c r="AZ163">
        <v>600</v>
      </c>
      <c r="BA163">
        <v>100</v>
      </c>
      <c r="BB163">
        <v>8</v>
      </c>
      <c r="BC163">
        <f t="shared" si="2"/>
        <v>4</v>
      </c>
      <c r="BD163">
        <v>0</v>
      </c>
      <c r="BE163">
        <v>0</v>
      </c>
      <c r="BF163">
        <v>1</v>
      </c>
      <c r="BG163" t="s">
        <v>69</v>
      </c>
      <c r="BH163">
        <v>6</v>
      </c>
      <c r="BI163">
        <v>6</v>
      </c>
      <c r="BJ163">
        <v>3</v>
      </c>
      <c r="BK163">
        <v>7</v>
      </c>
      <c r="BL163">
        <v>1</v>
      </c>
      <c r="BM163">
        <v>6</v>
      </c>
      <c r="BN163">
        <v>0</v>
      </c>
      <c r="BO163">
        <v>5</v>
      </c>
      <c r="BP163">
        <v>15</v>
      </c>
      <c r="BQ163">
        <v>0</v>
      </c>
      <c r="BR163">
        <v>0</v>
      </c>
      <c r="BS163">
        <v>1</v>
      </c>
      <c r="BT163">
        <v>0</v>
      </c>
      <c r="BU163">
        <v>1</v>
      </c>
      <c r="BV163">
        <v>1</v>
      </c>
      <c r="BW163">
        <v>1</v>
      </c>
      <c r="BX163">
        <v>0</v>
      </c>
      <c r="BY163">
        <v>0</v>
      </c>
      <c r="BZ163">
        <v>0</v>
      </c>
    </row>
    <row r="164" spans="1:78" x14ac:dyDescent="0.25">
      <c r="A164" t="s">
        <v>182</v>
      </c>
      <c r="B164" t="s">
        <v>245</v>
      </c>
      <c r="D164" t="s">
        <v>240</v>
      </c>
      <c r="E164" t="s">
        <v>30</v>
      </c>
      <c r="F164" t="s">
        <v>34</v>
      </c>
      <c r="G164" t="s">
        <v>9</v>
      </c>
      <c r="H164" t="s">
        <v>241</v>
      </c>
      <c r="I164">
        <v>7</v>
      </c>
      <c r="J164" t="s">
        <v>179</v>
      </c>
      <c r="K164">
        <v>15</v>
      </c>
      <c r="L164" t="s">
        <v>186</v>
      </c>
      <c r="M164">
        <v>25</v>
      </c>
      <c r="N164" t="s">
        <v>28</v>
      </c>
      <c r="P164" t="s">
        <v>28</v>
      </c>
      <c r="R164" t="s">
        <v>28</v>
      </c>
      <c r="T164" t="s">
        <v>28</v>
      </c>
      <c r="V164" t="s">
        <v>28</v>
      </c>
      <c r="Y164" t="s">
        <v>28</v>
      </c>
      <c r="Z164" t="s">
        <v>28</v>
      </c>
      <c r="AB164" t="s">
        <v>180</v>
      </c>
      <c r="AC164" t="s">
        <v>34</v>
      </c>
      <c r="AD164" t="s">
        <v>180</v>
      </c>
      <c r="AE164" t="s">
        <v>180</v>
      </c>
      <c r="AF164" t="s">
        <v>180</v>
      </c>
      <c r="AG164" t="s">
        <v>180</v>
      </c>
      <c r="AH164" t="s">
        <v>180</v>
      </c>
      <c r="AI164" t="s">
        <v>180</v>
      </c>
      <c r="AJ164" t="s">
        <v>180</v>
      </c>
      <c r="AK164" t="s">
        <v>180</v>
      </c>
      <c r="AL164" t="s">
        <v>180</v>
      </c>
      <c r="AQ164" t="s">
        <v>34</v>
      </c>
      <c r="AR164" t="s">
        <v>181</v>
      </c>
      <c r="AU164" t="s">
        <v>181</v>
      </c>
      <c r="AW164" t="s">
        <v>30</v>
      </c>
      <c r="AX164" t="s">
        <v>243</v>
      </c>
      <c r="AY164" t="s">
        <v>68</v>
      </c>
      <c r="AZ164">
        <v>600</v>
      </c>
      <c r="BA164">
        <v>100</v>
      </c>
      <c r="BB164">
        <v>5</v>
      </c>
      <c r="BC164">
        <f t="shared" si="2"/>
        <v>1</v>
      </c>
      <c r="BD164">
        <v>0</v>
      </c>
      <c r="BE164">
        <v>0</v>
      </c>
      <c r="BF164">
        <v>1</v>
      </c>
      <c r="BG164" t="s">
        <v>69</v>
      </c>
      <c r="BH164">
        <v>6</v>
      </c>
      <c r="BI164">
        <v>2</v>
      </c>
      <c r="BJ164">
        <v>3</v>
      </c>
      <c r="BK164">
        <v>7</v>
      </c>
      <c r="BL164">
        <v>1</v>
      </c>
      <c r="BM164">
        <v>6</v>
      </c>
      <c r="BN164">
        <v>0</v>
      </c>
      <c r="BO164">
        <v>5</v>
      </c>
      <c r="BP164">
        <v>15</v>
      </c>
      <c r="BQ164">
        <v>0</v>
      </c>
      <c r="BR164">
        <v>0</v>
      </c>
      <c r="BS164">
        <v>1</v>
      </c>
      <c r="BT164">
        <v>0</v>
      </c>
      <c r="BU164">
        <v>1</v>
      </c>
      <c r="BV164">
        <v>1</v>
      </c>
      <c r="BW164">
        <v>0</v>
      </c>
      <c r="BX164">
        <v>0</v>
      </c>
      <c r="BY164">
        <v>0</v>
      </c>
      <c r="BZ164">
        <v>0</v>
      </c>
    </row>
    <row r="165" spans="1:78" x14ac:dyDescent="0.25">
      <c r="A165" t="s">
        <v>182</v>
      </c>
      <c r="B165" t="s">
        <v>245</v>
      </c>
      <c r="D165" t="s">
        <v>239</v>
      </c>
      <c r="E165" t="s">
        <v>30</v>
      </c>
      <c r="F165" t="s">
        <v>30</v>
      </c>
      <c r="G165" t="s">
        <v>9</v>
      </c>
      <c r="H165" t="s">
        <v>241</v>
      </c>
      <c r="I165">
        <v>10</v>
      </c>
      <c r="J165" t="s">
        <v>28</v>
      </c>
      <c r="L165" t="s">
        <v>186</v>
      </c>
      <c r="M165">
        <v>25</v>
      </c>
      <c r="N165" t="s">
        <v>28</v>
      </c>
      <c r="P165" t="s">
        <v>28</v>
      </c>
      <c r="R165" t="s">
        <v>28</v>
      </c>
      <c r="T165" t="s">
        <v>28</v>
      </c>
      <c r="V165" t="s">
        <v>186</v>
      </c>
      <c r="X165">
        <v>29</v>
      </c>
      <c r="Y165" t="s">
        <v>28</v>
      </c>
      <c r="Z165" t="s">
        <v>28</v>
      </c>
      <c r="AB165" t="s">
        <v>180</v>
      </c>
      <c r="AC165" t="s">
        <v>34</v>
      </c>
      <c r="AD165" t="s">
        <v>180</v>
      </c>
      <c r="AE165" t="s">
        <v>180</v>
      </c>
      <c r="AF165" t="s">
        <v>180</v>
      </c>
      <c r="AG165" t="s">
        <v>180</v>
      </c>
      <c r="AH165" t="s">
        <v>180</v>
      </c>
      <c r="AI165" t="s">
        <v>180</v>
      </c>
      <c r="AJ165" t="s">
        <v>180</v>
      </c>
      <c r="AK165" t="s">
        <v>180</v>
      </c>
      <c r="AL165" t="s">
        <v>180</v>
      </c>
      <c r="AN165" t="s">
        <v>34</v>
      </c>
      <c r="AQ165" t="s">
        <v>34</v>
      </c>
      <c r="AR165" t="s">
        <v>181</v>
      </c>
      <c r="AU165" t="s">
        <v>180</v>
      </c>
      <c r="AW165" t="s">
        <v>34</v>
      </c>
      <c r="AX165" t="s">
        <v>28</v>
      </c>
      <c r="AY165" t="s">
        <v>73</v>
      </c>
      <c r="AZ165">
        <v>600</v>
      </c>
      <c r="BA165">
        <v>100</v>
      </c>
      <c r="BB165">
        <v>7</v>
      </c>
      <c r="BC165">
        <f t="shared" si="2"/>
        <v>3</v>
      </c>
      <c r="BD165">
        <v>0</v>
      </c>
      <c r="BE165">
        <v>0</v>
      </c>
      <c r="BF165">
        <v>1</v>
      </c>
      <c r="BG165" t="s">
        <v>69</v>
      </c>
      <c r="BH165">
        <v>6</v>
      </c>
      <c r="BI165">
        <v>3</v>
      </c>
      <c r="BJ165">
        <v>3</v>
      </c>
      <c r="BK165">
        <v>7</v>
      </c>
      <c r="BL165">
        <v>1</v>
      </c>
      <c r="BM165">
        <v>6</v>
      </c>
      <c r="BN165">
        <v>0</v>
      </c>
      <c r="BO165">
        <v>5</v>
      </c>
      <c r="BP165">
        <v>15</v>
      </c>
      <c r="BQ165">
        <v>0</v>
      </c>
      <c r="BR165">
        <v>0</v>
      </c>
      <c r="BS165">
        <v>1</v>
      </c>
      <c r="BT165">
        <v>0</v>
      </c>
      <c r="BU165">
        <v>1</v>
      </c>
      <c r="BV165">
        <v>1</v>
      </c>
      <c r="BW165">
        <v>1</v>
      </c>
      <c r="BX165">
        <v>0</v>
      </c>
      <c r="BY165">
        <v>0</v>
      </c>
      <c r="BZ165">
        <v>0</v>
      </c>
    </row>
    <row r="166" spans="1:78" x14ac:dyDescent="0.25">
      <c r="A166" t="s">
        <v>182</v>
      </c>
      <c r="B166" t="s">
        <v>245</v>
      </c>
      <c r="D166" t="s">
        <v>178</v>
      </c>
      <c r="E166" t="s">
        <v>30</v>
      </c>
      <c r="F166" t="s">
        <v>30</v>
      </c>
      <c r="G166" t="s">
        <v>9</v>
      </c>
      <c r="H166" t="s">
        <v>241</v>
      </c>
      <c r="I166">
        <v>10</v>
      </c>
      <c r="J166" t="s">
        <v>179</v>
      </c>
      <c r="K166">
        <v>15</v>
      </c>
      <c r="L166" t="s">
        <v>186</v>
      </c>
      <c r="M166">
        <v>25</v>
      </c>
      <c r="N166" t="s">
        <v>28</v>
      </c>
      <c r="P166" t="s">
        <v>28</v>
      </c>
      <c r="R166" t="s">
        <v>28</v>
      </c>
      <c r="T166" t="s">
        <v>28</v>
      </c>
      <c r="V166" t="s">
        <v>28</v>
      </c>
      <c r="Y166" t="s">
        <v>28</v>
      </c>
      <c r="Z166" t="s">
        <v>28</v>
      </c>
      <c r="AB166" t="s">
        <v>180</v>
      </c>
      <c r="AC166" t="s">
        <v>34</v>
      </c>
      <c r="AD166" t="s">
        <v>180</v>
      </c>
      <c r="AE166" t="s">
        <v>180</v>
      </c>
      <c r="AF166" t="s">
        <v>180</v>
      </c>
      <c r="AG166" t="s">
        <v>180</v>
      </c>
      <c r="AH166" t="s">
        <v>180</v>
      </c>
      <c r="AI166" t="s">
        <v>180</v>
      </c>
      <c r="AJ166" t="s">
        <v>180</v>
      </c>
      <c r="AK166" t="s">
        <v>180</v>
      </c>
      <c r="AL166" t="s">
        <v>180</v>
      </c>
      <c r="AQ166" t="s">
        <v>34</v>
      </c>
      <c r="AR166" t="s">
        <v>181</v>
      </c>
      <c r="AU166" t="s">
        <v>181</v>
      </c>
      <c r="AW166" t="s">
        <v>30</v>
      </c>
      <c r="AX166" t="s">
        <v>32</v>
      </c>
      <c r="AY166" t="s">
        <v>73</v>
      </c>
      <c r="AZ166">
        <v>600</v>
      </c>
      <c r="BA166">
        <v>100</v>
      </c>
      <c r="BB166">
        <v>4</v>
      </c>
      <c r="BC166">
        <f t="shared" si="2"/>
        <v>0</v>
      </c>
      <c r="BD166">
        <v>0</v>
      </c>
      <c r="BE166">
        <v>0</v>
      </c>
      <c r="BF166">
        <v>1</v>
      </c>
      <c r="BG166" t="s">
        <v>69</v>
      </c>
      <c r="BH166">
        <v>6</v>
      </c>
      <c r="BI166">
        <v>6</v>
      </c>
      <c r="BJ166">
        <v>3</v>
      </c>
      <c r="BK166">
        <v>7</v>
      </c>
      <c r="BL166">
        <v>1</v>
      </c>
      <c r="BM166">
        <v>6</v>
      </c>
      <c r="BN166">
        <v>0</v>
      </c>
      <c r="BO166">
        <v>5</v>
      </c>
      <c r="BP166">
        <v>15</v>
      </c>
      <c r="BQ166">
        <v>0</v>
      </c>
      <c r="BR166">
        <v>0</v>
      </c>
      <c r="BS166">
        <v>1</v>
      </c>
      <c r="BT166">
        <v>0</v>
      </c>
      <c r="BU166">
        <v>1</v>
      </c>
      <c r="BV166">
        <v>1</v>
      </c>
      <c r="BW166">
        <v>1</v>
      </c>
      <c r="BX166">
        <v>0</v>
      </c>
      <c r="BY166">
        <v>0</v>
      </c>
      <c r="BZ166">
        <v>0</v>
      </c>
    </row>
    <row r="167" spans="1:78" x14ac:dyDescent="0.25">
      <c r="A167" t="s">
        <v>182</v>
      </c>
      <c r="B167" t="s">
        <v>245</v>
      </c>
      <c r="D167" t="s">
        <v>183</v>
      </c>
      <c r="E167" t="s">
        <v>30</v>
      </c>
      <c r="F167" t="s">
        <v>30</v>
      </c>
      <c r="G167" t="s">
        <v>9</v>
      </c>
      <c r="H167" t="s">
        <v>241</v>
      </c>
      <c r="I167">
        <v>10</v>
      </c>
      <c r="J167" t="s">
        <v>28</v>
      </c>
      <c r="L167" t="s">
        <v>186</v>
      </c>
      <c r="M167">
        <v>25</v>
      </c>
      <c r="N167" t="s">
        <v>28</v>
      </c>
      <c r="P167" t="s">
        <v>28</v>
      </c>
      <c r="R167" t="s">
        <v>28</v>
      </c>
      <c r="T167" t="s">
        <v>28</v>
      </c>
      <c r="V167" t="s">
        <v>186</v>
      </c>
      <c r="X167">
        <v>60</v>
      </c>
      <c r="Y167" t="s">
        <v>28</v>
      </c>
      <c r="Z167" t="s">
        <v>28</v>
      </c>
      <c r="AB167" t="s">
        <v>180</v>
      </c>
      <c r="AC167" t="s">
        <v>34</v>
      </c>
      <c r="AD167" t="s">
        <v>180</v>
      </c>
      <c r="AE167" t="s">
        <v>180</v>
      </c>
      <c r="AF167" t="s">
        <v>180</v>
      </c>
      <c r="AG167" t="s">
        <v>180</v>
      </c>
      <c r="AH167" t="s">
        <v>180</v>
      </c>
      <c r="AI167" t="s">
        <v>180</v>
      </c>
      <c r="AJ167" t="s">
        <v>180</v>
      </c>
      <c r="AK167" t="s">
        <v>180</v>
      </c>
      <c r="AL167" t="s">
        <v>180</v>
      </c>
      <c r="AN167" t="s">
        <v>34</v>
      </c>
      <c r="AQ167" t="s">
        <v>34</v>
      </c>
      <c r="AR167" t="s">
        <v>181</v>
      </c>
      <c r="AU167" t="s">
        <v>180</v>
      </c>
      <c r="AW167" t="s">
        <v>34</v>
      </c>
      <c r="AX167" t="s">
        <v>32</v>
      </c>
      <c r="AY167" t="s">
        <v>70</v>
      </c>
      <c r="AZ167">
        <v>600</v>
      </c>
      <c r="BA167">
        <v>100</v>
      </c>
      <c r="BB167">
        <v>7</v>
      </c>
      <c r="BC167">
        <f t="shared" si="2"/>
        <v>3</v>
      </c>
      <c r="BD167">
        <v>0</v>
      </c>
      <c r="BE167">
        <v>0</v>
      </c>
      <c r="BF167">
        <v>1</v>
      </c>
      <c r="BG167" t="s">
        <v>69</v>
      </c>
      <c r="BH167">
        <v>6</v>
      </c>
      <c r="BI167">
        <v>2</v>
      </c>
      <c r="BJ167">
        <v>3</v>
      </c>
      <c r="BK167">
        <v>7</v>
      </c>
      <c r="BL167">
        <v>1</v>
      </c>
      <c r="BM167">
        <v>6</v>
      </c>
      <c r="BN167">
        <v>0</v>
      </c>
      <c r="BO167">
        <v>5</v>
      </c>
      <c r="BP167">
        <v>15</v>
      </c>
      <c r="BQ167">
        <v>0</v>
      </c>
      <c r="BR167">
        <v>0</v>
      </c>
      <c r="BS167">
        <v>1</v>
      </c>
      <c r="BT167">
        <v>0</v>
      </c>
      <c r="BU167">
        <v>1</v>
      </c>
      <c r="BV167">
        <v>1</v>
      </c>
      <c r="BW167">
        <v>1</v>
      </c>
      <c r="BX167">
        <v>0</v>
      </c>
      <c r="BY167">
        <v>0</v>
      </c>
      <c r="BZ167">
        <v>0</v>
      </c>
    </row>
    <row r="168" spans="1:78" x14ac:dyDescent="0.25">
      <c r="A168" t="s">
        <v>182</v>
      </c>
      <c r="B168" t="s">
        <v>245</v>
      </c>
      <c r="D168" t="s">
        <v>240</v>
      </c>
      <c r="E168" t="s">
        <v>30</v>
      </c>
      <c r="F168" t="s">
        <v>34</v>
      </c>
      <c r="G168" t="s">
        <v>9</v>
      </c>
      <c r="H168" t="s">
        <v>241</v>
      </c>
      <c r="I168">
        <v>7</v>
      </c>
      <c r="J168" t="s">
        <v>179</v>
      </c>
      <c r="K168">
        <v>30</v>
      </c>
      <c r="L168" t="s">
        <v>186</v>
      </c>
      <c r="M168">
        <v>25</v>
      </c>
      <c r="N168" t="s">
        <v>28</v>
      </c>
      <c r="P168" t="s">
        <v>28</v>
      </c>
      <c r="R168" t="s">
        <v>28</v>
      </c>
      <c r="T168" t="s">
        <v>28</v>
      </c>
      <c r="V168" t="s">
        <v>28</v>
      </c>
      <c r="Y168" t="s">
        <v>28</v>
      </c>
      <c r="Z168" t="s">
        <v>28</v>
      </c>
      <c r="AB168" t="s">
        <v>180</v>
      </c>
      <c r="AC168" t="s">
        <v>34</v>
      </c>
      <c r="AD168" t="s">
        <v>180</v>
      </c>
      <c r="AE168" t="s">
        <v>180</v>
      </c>
      <c r="AF168" t="s">
        <v>180</v>
      </c>
      <c r="AG168" t="s">
        <v>180</v>
      </c>
      <c r="AH168" t="s">
        <v>180</v>
      </c>
      <c r="AI168" t="s">
        <v>180</v>
      </c>
      <c r="AJ168" t="s">
        <v>180</v>
      </c>
      <c r="AK168" t="s">
        <v>180</v>
      </c>
      <c r="AL168" t="s">
        <v>180</v>
      </c>
      <c r="AQ168" t="s">
        <v>34</v>
      </c>
      <c r="AR168" t="s">
        <v>181</v>
      </c>
      <c r="AU168" t="s">
        <v>181</v>
      </c>
      <c r="AW168" t="s">
        <v>30</v>
      </c>
      <c r="AX168" t="s">
        <v>243</v>
      </c>
      <c r="AY168" t="s">
        <v>68</v>
      </c>
      <c r="AZ168">
        <v>600</v>
      </c>
      <c r="BA168">
        <v>100</v>
      </c>
      <c r="BB168">
        <v>8</v>
      </c>
      <c r="BC168">
        <f t="shared" si="2"/>
        <v>4</v>
      </c>
      <c r="BD168">
        <v>0</v>
      </c>
      <c r="BE168">
        <v>0</v>
      </c>
      <c r="BF168">
        <v>1</v>
      </c>
      <c r="BG168" t="s">
        <v>69</v>
      </c>
      <c r="BH168">
        <v>6</v>
      </c>
      <c r="BI168">
        <v>3</v>
      </c>
      <c r="BJ168">
        <v>3</v>
      </c>
      <c r="BK168">
        <v>7</v>
      </c>
      <c r="BL168">
        <v>1</v>
      </c>
      <c r="BM168">
        <v>6</v>
      </c>
      <c r="BN168">
        <v>0</v>
      </c>
      <c r="BO168">
        <v>5</v>
      </c>
      <c r="BP168">
        <v>15</v>
      </c>
      <c r="BQ168">
        <v>0</v>
      </c>
      <c r="BR168">
        <v>0</v>
      </c>
      <c r="BS168">
        <v>1</v>
      </c>
      <c r="BT168">
        <v>0</v>
      </c>
      <c r="BU168">
        <v>1</v>
      </c>
      <c r="BV168">
        <v>1</v>
      </c>
      <c r="BW168">
        <v>0</v>
      </c>
      <c r="BX168">
        <v>0</v>
      </c>
      <c r="BY168">
        <v>0</v>
      </c>
      <c r="BZ168">
        <v>0</v>
      </c>
    </row>
    <row r="169" spans="1:78" x14ac:dyDescent="0.25">
      <c r="A169" t="s">
        <v>182</v>
      </c>
      <c r="B169" t="s">
        <v>245</v>
      </c>
      <c r="D169" t="s">
        <v>239</v>
      </c>
      <c r="E169" t="s">
        <v>30</v>
      </c>
      <c r="F169" t="s">
        <v>30</v>
      </c>
      <c r="G169" t="s">
        <v>12</v>
      </c>
      <c r="H169" t="s">
        <v>241</v>
      </c>
      <c r="I169">
        <v>31</v>
      </c>
      <c r="J169" t="s">
        <v>28</v>
      </c>
      <c r="L169" t="s">
        <v>186</v>
      </c>
      <c r="M169">
        <v>25</v>
      </c>
      <c r="N169" t="s">
        <v>28</v>
      </c>
      <c r="P169" t="s">
        <v>28</v>
      </c>
      <c r="R169" t="s">
        <v>28</v>
      </c>
      <c r="T169" t="s">
        <v>28</v>
      </c>
      <c r="V169" t="s">
        <v>186</v>
      </c>
      <c r="Y169" t="s">
        <v>28</v>
      </c>
      <c r="Z169" t="s">
        <v>28</v>
      </c>
      <c r="AB169" t="s">
        <v>180</v>
      </c>
      <c r="AC169" t="s">
        <v>34</v>
      </c>
      <c r="AD169" t="s">
        <v>180</v>
      </c>
      <c r="AE169" t="s">
        <v>180</v>
      </c>
      <c r="AF169" t="s">
        <v>180</v>
      </c>
      <c r="AG169" t="s">
        <v>180</v>
      </c>
      <c r="AH169" t="s">
        <v>180</v>
      </c>
      <c r="AI169" t="s">
        <v>180</v>
      </c>
      <c r="AJ169" t="s">
        <v>180</v>
      </c>
      <c r="AK169" t="s">
        <v>180</v>
      </c>
      <c r="AL169" t="s">
        <v>180</v>
      </c>
      <c r="AN169" t="s">
        <v>34</v>
      </c>
      <c r="AQ169" t="s">
        <v>34</v>
      </c>
      <c r="AR169" t="s">
        <v>181</v>
      </c>
      <c r="AU169" t="s">
        <v>180</v>
      </c>
      <c r="AW169" t="s">
        <v>34</v>
      </c>
      <c r="AX169" t="s">
        <v>28</v>
      </c>
    </row>
    <row r="170" spans="1:78" x14ac:dyDescent="0.25">
      <c r="A170" t="s">
        <v>182</v>
      </c>
      <c r="B170" t="s">
        <v>245</v>
      </c>
      <c r="D170" t="s">
        <v>178</v>
      </c>
      <c r="E170" t="s">
        <v>30</v>
      </c>
      <c r="F170" t="s">
        <v>30</v>
      </c>
      <c r="G170" t="s">
        <v>9</v>
      </c>
      <c r="H170" t="s">
        <v>241</v>
      </c>
      <c r="I170">
        <v>10</v>
      </c>
      <c r="J170" t="s">
        <v>179</v>
      </c>
      <c r="K170">
        <v>15</v>
      </c>
      <c r="L170" t="s">
        <v>186</v>
      </c>
      <c r="M170">
        <v>25</v>
      </c>
      <c r="N170" t="s">
        <v>28</v>
      </c>
      <c r="P170" t="s">
        <v>28</v>
      </c>
      <c r="R170" t="s">
        <v>28</v>
      </c>
      <c r="T170" t="s">
        <v>28</v>
      </c>
      <c r="V170" t="s">
        <v>28</v>
      </c>
      <c r="Y170" t="s">
        <v>28</v>
      </c>
      <c r="Z170" t="s">
        <v>28</v>
      </c>
      <c r="AB170" t="s">
        <v>180</v>
      </c>
      <c r="AC170" t="s">
        <v>34</v>
      </c>
      <c r="AD170" t="s">
        <v>180</v>
      </c>
      <c r="AE170" t="s">
        <v>180</v>
      </c>
      <c r="AF170" t="s">
        <v>180</v>
      </c>
      <c r="AG170" t="s">
        <v>180</v>
      </c>
      <c r="AH170" t="s">
        <v>180</v>
      </c>
      <c r="AI170" t="s">
        <v>180</v>
      </c>
      <c r="AJ170" t="s">
        <v>180</v>
      </c>
      <c r="AK170" t="s">
        <v>180</v>
      </c>
      <c r="AL170" t="s">
        <v>180</v>
      </c>
      <c r="AQ170" t="s">
        <v>34</v>
      </c>
      <c r="AR170" t="s">
        <v>181</v>
      </c>
      <c r="AU170" t="s">
        <v>181</v>
      </c>
      <c r="AW170" t="s">
        <v>30</v>
      </c>
      <c r="AX170" t="s">
        <v>32</v>
      </c>
      <c r="AY170" t="s">
        <v>73</v>
      </c>
      <c r="AZ170">
        <v>600</v>
      </c>
      <c r="BA170">
        <v>100</v>
      </c>
      <c r="BB170">
        <v>7</v>
      </c>
      <c r="BC170">
        <f t="shared" si="2"/>
        <v>3</v>
      </c>
      <c r="BD170">
        <v>0</v>
      </c>
      <c r="BE170">
        <v>0</v>
      </c>
      <c r="BF170">
        <v>1</v>
      </c>
      <c r="BG170" t="s">
        <v>69</v>
      </c>
      <c r="BH170">
        <v>6</v>
      </c>
      <c r="BI170">
        <v>2</v>
      </c>
      <c r="BJ170">
        <v>3</v>
      </c>
      <c r="BK170">
        <v>7</v>
      </c>
      <c r="BL170">
        <v>1</v>
      </c>
      <c r="BM170">
        <v>6</v>
      </c>
      <c r="BN170">
        <v>0</v>
      </c>
      <c r="BO170">
        <v>5</v>
      </c>
      <c r="BP170">
        <v>15</v>
      </c>
      <c r="BQ170">
        <v>0</v>
      </c>
      <c r="BR170">
        <v>0</v>
      </c>
      <c r="BS170">
        <v>1</v>
      </c>
      <c r="BT170">
        <v>0</v>
      </c>
      <c r="BU170">
        <v>1</v>
      </c>
      <c r="BV170">
        <v>1</v>
      </c>
      <c r="BW170">
        <v>1</v>
      </c>
      <c r="BX170">
        <v>0</v>
      </c>
      <c r="BY170">
        <v>0</v>
      </c>
      <c r="BZ170">
        <v>0</v>
      </c>
    </row>
    <row r="171" spans="1:78" x14ac:dyDescent="0.25">
      <c r="A171" t="s">
        <v>182</v>
      </c>
      <c r="B171" t="s">
        <v>245</v>
      </c>
      <c r="D171" t="s">
        <v>183</v>
      </c>
      <c r="E171" t="s">
        <v>30</v>
      </c>
      <c r="F171" t="s">
        <v>30</v>
      </c>
      <c r="G171" t="s">
        <v>12</v>
      </c>
      <c r="H171" t="s">
        <v>241</v>
      </c>
      <c r="I171">
        <v>55</v>
      </c>
      <c r="J171" t="s">
        <v>37</v>
      </c>
      <c r="K171">
        <v>35</v>
      </c>
      <c r="L171" t="s">
        <v>186</v>
      </c>
      <c r="M171">
        <v>25</v>
      </c>
      <c r="N171" t="s">
        <v>28</v>
      </c>
      <c r="P171" t="s">
        <v>28</v>
      </c>
      <c r="R171" t="s">
        <v>28</v>
      </c>
      <c r="T171" t="s">
        <v>28</v>
      </c>
      <c r="V171" t="s">
        <v>28</v>
      </c>
      <c r="Y171" t="s">
        <v>28</v>
      </c>
      <c r="Z171" t="s">
        <v>28</v>
      </c>
      <c r="AB171" t="s">
        <v>180</v>
      </c>
      <c r="AC171" t="s">
        <v>34</v>
      </c>
      <c r="AD171" t="s">
        <v>180</v>
      </c>
      <c r="AE171" t="s">
        <v>180</v>
      </c>
      <c r="AF171" t="s">
        <v>180</v>
      </c>
      <c r="AG171" t="s">
        <v>180</v>
      </c>
      <c r="AH171" t="s">
        <v>180</v>
      </c>
      <c r="AI171" t="s">
        <v>180</v>
      </c>
      <c r="AJ171" t="s">
        <v>180</v>
      </c>
      <c r="AK171" t="s">
        <v>180</v>
      </c>
      <c r="AL171" t="s">
        <v>180</v>
      </c>
      <c r="AQ171" t="s">
        <v>34</v>
      </c>
      <c r="AR171" t="s">
        <v>181</v>
      </c>
      <c r="AU171" t="s">
        <v>180</v>
      </c>
      <c r="AW171" t="s">
        <v>34</v>
      </c>
      <c r="AX171" t="s">
        <v>32</v>
      </c>
    </row>
    <row r="172" spans="1:78" x14ac:dyDescent="0.25">
      <c r="A172" t="s">
        <v>182</v>
      </c>
      <c r="B172" t="s">
        <v>245</v>
      </c>
      <c r="D172" t="s">
        <v>240</v>
      </c>
      <c r="E172" t="s">
        <v>30</v>
      </c>
      <c r="F172" t="s">
        <v>34</v>
      </c>
      <c r="G172" t="s">
        <v>9</v>
      </c>
      <c r="H172" t="s">
        <v>241</v>
      </c>
      <c r="I172">
        <v>7</v>
      </c>
      <c r="J172" t="s">
        <v>37</v>
      </c>
      <c r="K172">
        <v>15</v>
      </c>
      <c r="L172" t="s">
        <v>186</v>
      </c>
      <c r="M172">
        <v>25</v>
      </c>
      <c r="N172" t="s">
        <v>28</v>
      </c>
      <c r="P172" t="s">
        <v>28</v>
      </c>
      <c r="R172" t="s">
        <v>28</v>
      </c>
      <c r="T172" t="s">
        <v>28</v>
      </c>
      <c r="V172" t="s">
        <v>28</v>
      </c>
      <c r="Y172" t="s">
        <v>28</v>
      </c>
      <c r="Z172" t="s">
        <v>28</v>
      </c>
      <c r="AB172" t="s">
        <v>180</v>
      </c>
      <c r="AC172" t="s">
        <v>34</v>
      </c>
      <c r="AD172" t="s">
        <v>180</v>
      </c>
      <c r="AE172" t="s">
        <v>180</v>
      </c>
      <c r="AF172" t="s">
        <v>180</v>
      </c>
      <c r="AG172" t="s">
        <v>180</v>
      </c>
      <c r="AH172" t="s">
        <v>180</v>
      </c>
      <c r="AI172" t="s">
        <v>180</v>
      </c>
      <c r="AJ172" t="s">
        <v>180</v>
      </c>
      <c r="AK172" t="s">
        <v>180</v>
      </c>
      <c r="AL172" t="s">
        <v>180</v>
      </c>
      <c r="AQ172" t="s">
        <v>34</v>
      </c>
      <c r="AR172" t="s">
        <v>181</v>
      </c>
      <c r="AU172" t="s">
        <v>181</v>
      </c>
      <c r="AW172" t="s">
        <v>30</v>
      </c>
      <c r="AX172" t="s">
        <v>243</v>
      </c>
      <c r="AY172" t="s">
        <v>68</v>
      </c>
      <c r="AZ172">
        <v>600</v>
      </c>
      <c r="BA172">
        <v>100</v>
      </c>
      <c r="BB172">
        <v>7</v>
      </c>
      <c r="BC172">
        <f t="shared" si="2"/>
        <v>3</v>
      </c>
      <c r="BD172">
        <v>0</v>
      </c>
      <c r="BE172">
        <v>0</v>
      </c>
      <c r="BF172">
        <v>1</v>
      </c>
      <c r="BG172" t="s">
        <v>69</v>
      </c>
      <c r="BH172">
        <v>6</v>
      </c>
      <c r="BI172">
        <v>6</v>
      </c>
      <c r="BJ172">
        <v>3</v>
      </c>
      <c r="BK172">
        <v>7</v>
      </c>
      <c r="BL172">
        <v>1</v>
      </c>
      <c r="BM172">
        <v>6</v>
      </c>
      <c r="BN172">
        <v>0</v>
      </c>
      <c r="BO172">
        <v>5</v>
      </c>
      <c r="BP172">
        <v>15</v>
      </c>
      <c r="BQ172">
        <v>0</v>
      </c>
      <c r="BR172">
        <v>0</v>
      </c>
      <c r="BS172">
        <v>1</v>
      </c>
      <c r="BT172">
        <v>0</v>
      </c>
      <c r="BU172">
        <v>1</v>
      </c>
      <c r="BV172">
        <v>1</v>
      </c>
      <c r="BW172">
        <v>0</v>
      </c>
      <c r="BX172">
        <v>0</v>
      </c>
      <c r="BY172">
        <v>0</v>
      </c>
      <c r="BZ172">
        <v>0</v>
      </c>
    </row>
    <row r="173" spans="1:78" x14ac:dyDescent="0.25">
      <c r="A173" t="s">
        <v>182</v>
      </c>
      <c r="B173" t="s">
        <v>245</v>
      </c>
      <c r="D173" t="s">
        <v>239</v>
      </c>
      <c r="E173" t="s">
        <v>30</v>
      </c>
      <c r="F173" t="s">
        <v>30</v>
      </c>
      <c r="G173" t="s">
        <v>9</v>
      </c>
      <c r="H173" t="s">
        <v>241</v>
      </c>
      <c r="I173">
        <v>10</v>
      </c>
      <c r="J173" t="s">
        <v>37</v>
      </c>
      <c r="K173">
        <v>30</v>
      </c>
      <c r="L173" t="s">
        <v>186</v>
      </c>
      <c r="M173">
        <v>25</v>
      </c>
      <c r="N173" t="s">
        <v>28</v>
      </c>
      <c r="P173" t="s">
        <v>28</v>
      </c>
      <c r="R173" t="s">
        <v>28</v>
      </c>
      <c r="T173" t="s">
        <v>28</v>
      </c>
      <c r="V173" t="s">
        <v>28</v>
      </c>
      <c r="Y173" t="s">
        <v>28</v>
      </c>
      <c r="Z173" t="s">
        <v>28</v>
      </c>
      <c r="AB173" t="s">
        <v>180</v>
      </c>
      <c r="AC173" t="s">
        <v>34</v>
      </c>
      <c r="AD173" t="s">
        <v>180</v>
      </c>
      <c r="AE173" t="s">
        <v>180</v>
      </c>
      <c r="AF173" t="s">
        <v>180</v>
      </c>
      <c r="AG173" t="s">
        <v>180</v>
      </c>
      <c r="AH173" t="s">
        <v>180</v>
      </c>
      <c r="AI173" t="s">
        <v>180</v>
      </c>
      <c r="AJ173" t="s">
        <v>180</v>
      </c>
      <c r="AK173" t="s">
        <v>180</v>
      </c>
      <c r="AL173" t="s">
        <v>180</v>
      </c>
      <c r="AQ173" t="s">
        <v>34</v>
      </c>
      <c r="AR173" t="s">
        <v>181</v>
      </c>
      <c r="AU173" t="s">
        <v>180</v>
      </c>
      <c r="AW173" t="s">
        <v>34</v>
      </c>
      <c r="AX173" t="s">
        <v>28</v>
      </c>
      <c r="AY173" t="s">
        <v>73</v>
      </c>
      <c r="AZ173">
        <v>600</v>
      </c>
      <c r="BA173">
        <v>100</v>
      </c>
      <c r="BB173">
        <v>8</v>
      </c>
      <c r="BC173">
        <f t="shared" si="2"/>
        <v>4</v>
      </c>
      <c r="BD173">
        <v>0</v>
      </c>
      <c r="BE173">
        <v>0</v>
      </c>
      <c r="BF173">
        <v>1</v>
      </c>
      <c r="BG173" t="s">
        <v>69</v>
      </c>
      <c r="BH173">
        <v>6</v>
      </c>
      <c r="BI173">
        <v>2</v>
      </c>
      <c r="BJ173">
        <v>3</v>
      </c>
      <c r="BK173">
        <v>7</v>
      </c>
      <c r="BL173">
        <v>1</v>
      </c>
      <c r="BM173">
        <v>6</v>
      </c>
      <c r="BN173">
        <v>0</v>
      </c>
      <c r="BO173">
        <v>5</v>
      </c>
      <c r="BP173">
        <v>15</v>
      </c>
      <c r="BQ173">
        <v>0</v>
      </c>
      <c r="BR173">
        <v>0</v>
      </c>
      <c r="BS173">
        <v>1</v>
      </c>
      <c r="BT173">
        <v>0</v>
      </c>
      <c r="BU173">
        <v>1</v>
      </c>
      <c r="BV173">
        <v>1</v>
      </c>
      <c r="BW173">
        <v>1</v>
      </c>
      <c r="BX173">
        <v>0</v>
      </c>
      <c r="BY173">
        <v>0</v>
      </c>
      <c r="BZ173">
        <v>0</v>
      </c>
    </row>
    <row r="174" spans="1:78" x14ac:dyDescent="0.25">
      <c r="A174" t="s">
        <v>182</v>
      </c>
      <c r="B174" t="s">
        <v>245</v>
      </c>
      <c r="D174" t="s">
        <v>178</v>
      </c>
      <c r="E174" t="s">
        <v>30</v>
      </c>
      <c r="F174" t="s">
        <v>30</v>
      </c>
      <c r="G174" t="s">
        <v>9</v>
      </c>
      <c r="H174" t="s">
        <v>241</v>
      </c>
      <c r="I174">
        <v>10</v>
      </c>
      <c r="J174" t="s">
        <v>37</v>
      </c>
      <c r="K174">
        <v>30</v>
      </c>
      <c r="L174" t="s">
        <v>186</v>
      </c>
      <c r="M174">
        <v>25</v>
      </c>
      <c r="N174" t="s">
        <v>28</v>
      </c>
      <c r="P174" t="s">
        <v>28</v>
      </c>
      <c r="R174" t="s">
        <v>28</v>
      </c>
      <c r="T174" t="s">
        <v>28</v>
      </c>
      <c r="V174" t="s">
        <v>28</v>
      </c>
      <c r="Y174" t="s">
        <v>28</v>
      </c>
      <c r="Z174" t="s">
        <v>28</v>
      </c>
      <c r="AB174" t="s">
        <v>180</v>
      </c>
      <c r="AC174" t="s">
        <v>34</v>
      </c>
      <c r="AD174" t="s">
        <v>180</v>
      </c>
      <c r="AE174" t="s">
        <v>180</v>
      </c>
      <c r="AF174" t="s">
        <v>180</v>
      </c>
      <c r="AG174" t="s">
        <v>180</v>
      </c>
      <c r="AH174" t="s">
        <v>180</v>
      </c>
      <c r="AI174" t="s">
        <v>180</v>
      </c>
      <c r="AJ174" t="s">
        <v>180</v>
      </c>
      <c r="AK174" t="s">
        <v>180</v>
      </c>
      <c r="AL174" t="s">
        <v>180</v>
      </c>
      <c r="AQ174" t="s">
        <v>34</v>
      </c>
      <c r="AR174" t="s">
        <v>181</v>
      </c>
      <c r="AU174" t="s">
        <v>181</v>
      </c>
      <c r="AW174" t="s">
        <v>30</v>
      </c>
      <c r="AX174" t="s">
        <v>32</v>
      </c>
      <c r="AY174" t="s">
        <v>73</v>
      </c>
      <c r="AZ174">
        <v>600</v>
      </c>
      <c r="BA174">
        <v>100</v>
      </c>
      <c r="BB174">
        <v>5</v>
      </c>
      <c r="BC174">
        <f t="shared" si="2"/>
        <v>1</v>
      </c>
      <c r="BD174">
        <v>0</v>
      </c>
      <c r="BE174">
        <v>0</v>
      </c>
      <c r="BF174">
        <v>1</v>
      </c>
      <c r="BG174" t="s">
        <v>69</v>
      </c>
      <c r="BH174">
        <v>6</v>
      </c>
      <c r="BI174">
        <v>3</v>
      </c>
      <c r="BJ174">
        <v>3</v>
      </c>
      <c r="BK174">
        <v>7</v>
      </c>
      <c r="BL174">
        <v>1</v>
      </c>
      <c r="BM174">
        <v>6</v>
      </c>
      <c r="BN174">
        <v>0</v>
      </c>
      <c r="BO174">
        <v>5</v>
      </c>
      <c r="BP174">
        <v>15</v>
      </c>
      <c r="BQ174">
        <v>0</v>
      </c>
      <c r="BR174">
        <v>0</v>
      </c>
      <c r="BS174">
        <v>1</v>
      </c>
      <c r="BT174">
        <v>0</v>
      </c>
      <c r="BU174">
        <v>1</v>
      </c>
      <c r="BV174">
        <v>1</v>
      </c>
      <c r="BW174">
        <v>1</v>
      </c>
      <c r="BX174">
        <v>0</v>
      </c>
      <c r="BY174">
        <v>0</v>
      </c>
      <c r="BZ174">
        <v>0</v>
      </c>
    </row>
    <row r="175" spans="1:78" x14ac:dyDescent="0.25">
      <c r="A175" t="s">
        <v>182</v>
      </c>
      <c r="B175" t="s">
        <v>245</v>
      </c>
      <c r="D175" t="s">
        <v>183</v>
      </c>
      <c r="E175" t="s">
        <v>30</v>
      </c>
      <c r="F175" t="s">
        <v>30</v>
      </c>
      <c r="G175" t="s">
        <v>9</v>
      </c>
      <c r="H175" t="s">
        <v>241</v>
      </c>
      <c r="I175">
        <v>10</v>
      </c>
      <c r="J175" t="s">
        <v>37</v>
      </c>
      <c r="K175">
        <v>20</v>
      </c>
      <c r="L175" t="s">
        <v>186</v>
      </c>
      <c r="M175">
        <v>25</v>
      </c>
      <c r="N175" t="s">
        <v>28</v>
      </c>
      <c r="P175" t="s">
        <v>28</v>
      </c>
      <c r="R175" t="s">
        <v>28</v>
      </c>
      <c r="T175" t="s">
        <v>28</v>
      </c>
      <c r="V175" t="s">
        <v>28</v>
      </c>
      <c r="Y175" t="s">
        <v>28</v>
      </c>
      <c r="Z175" t="s">
        <v>28</v>
      </c>
      <c r="AB175" t="s">
        <v>180</v>
      </c>
      <c r="AC175" t="s">
        <v>34</v>
      </c>
      <c r="AD175" t="s">
        <v>180</v>
      </c>
      <c r="AE175" t="s">
        <v>180</v>
      </c>
      <c r="AF175" t="s">
        <v>180</v>
      </c>
      <c r="AG175" t="s">
        <v>180</v>
      </c>
      <c r="AH175" t="s">
        <v>180</v>
      </c>
      <c r="AI175" t="s">
        <v>180</v>
      </c>
      <c r="AJ175" t="s">
        <v>180</v>
      </c>
      <c r="AK175" t="s">
        <v>180</v>
      </c>
      <c r="AL175" t="s">
        <v>180</v>
      </c>
      <c r="AQ175" t="s">
        <v>34</v>
      </c>
      <c r="AR175" t="s">
        <v>181</v>
      </c>
      <c r="AU175" t="s">
        <v>180</v>
      </c>
      <c r="AW175" t="s">
        <v>34</v>
      </c>
      <c r="AX175" t="s">
        <v>32</v>
      </c>
      <c r="AY175" t="s">
        <v>70</v>
      </c>
      <c r="AZ175">
        <v>600</v>
      </c>
      <c r="BA175">
        <v>100</v>
      </c>
      <c r="BB175">
        <v>7</v>
      </c>
      <c r="BC175">
        <f t="shared" si="2"/>
        <v>3</v>
      </c>
      <c r="BD175">
        <v>0</v>
      </c>
      <c r="BE175">
        <v>0</v>
      </c>
      <c r="BF175">
        <v>1</v>
      </c>
      <c r="BG175" t="s">
        <v>69</v>
      </c>
      <c r="BH175">
        <v>6</v>
      </c>
      <c r="BI175">
        <v>6</v>
      </c>
      <c r="BJ175">
        <v>3</v>
      </c>
      <c r="BK175">
        <v>7</v>
      </c>
      <c r="BL175">
        <v>1</v>
      </c>
      <c r="BM175">
        <v>6</v>
      </c>
      <c r="BN175">
        <v>0</v>
      </c>
      <c r="BO175">
        <v>5</v>
      </c>
      <c r="BP175">
        <v>15</v>
      </c>
      <c r="BQ175">
        <v>0</v>
      </c>
      <c r="BR175">
        <v>0</v>
      </c>
      <c r="BS175">
        <v>1</v>
      </c>
      <c r="BT175">
        <v>0</v>
      </c>
      <c r="BU175">
        <v>1</v>
      </c>
      <c r="BV175">
        <v>1</v>
      </c>
      <c r="BW175">
        <v>1</v>
      </c>
      <c r="BX175">
        <v>0</v>
      </c>
      <c r="BY175">
        <v>0</v>
      </c>
      <c r="BZ175">
        <v>0</v>
      </c>
    </row>
    <row r="176" spans="1:78" x14ac:dyDescent="0.25">
      <c r="A176" t="s">
        <v>182</v>
      </c>
      <c r="B176" t="s">
        <v>245</v>
      </c>
      <c r="D176" t="s">
        <v>240</v>
      </c>
      <c r="E176" t="s">
        <v>30</v>
      </c>
      <c r="F176" t="s">
        <v>34</v>
      </c>
      <c r="G176" t="s">
        <v>9</v>
      </c>
      <c r="H176" t="s">
        <v>241</v>
      </c>
      <c r="I176">
        <v>6</v>
      </c>
      <c r="J176" t="s">
        <v>37</v>
      </c>
      <c r="K176">
        <v>15</v>
      </c>
      <c r="L176" t="s">
        <v>186</v>
      </c>
      <c r="M176">
        <v>25</v>
      </c>
      <c r="N176" t="s">
        <v>28</v>
      </c>
      <c r="P176" t="s">
        <v>28</v>
      </c>
      <c r="R176" t="s">
        <v>28</v>
      </c>
      <c r="T176" t="s">
        <v>28</v>
      </c>
      <c r="V176" t="s">
        <v>28</v>
      </c>
      <c r="Y176" t="s">
        <v>28</v>
      </c>
      <c r="Z176" t="s">
        <v>28</v>
      </c>
      <c r="AB176" t="s">
        <v>180</v>
      </c>
      <c r="AC176" t="s">
        <v>34</v>
      </c>
      <c r="AD176" t="s">
        <v>180</v>
      </c>
      <c r="AE176" t="s">
        <v>180</v>
      </c>
      <c r="AF176" t="s">
        <v>180</v>
      </c>
      <c r="AG176" t="s">
        <v>180</v>
      </c>
      <c r="AH176" t="s">
        <v>180</v>
      </c>
      <c r="AI176" t="s">
        <v>180</v>
      </c>
      <c r="AJ176" t="s">
        <v>180</v>
      </c>
      <c r="AK176" t="s">
        <v>180</v>
      </c>
      <c r="AL176" t="s">
        <v>180</v>
      </c>
      <c r="AQ176" t="s">
        <v>34</v>
      </c>
      <c r="AR176" t="s">
        <v>181</v>
      </c>
      <c r="AU176" t="s">
        <v>181</v>
      </c>
      <c r="AW176" t="s">
        <v>30</v>
      </c>
      <c r="AX176" t="s">
        <v>243</v>
      </c>
      <c r="AY176" t="s">
        <v>68</v>
      </c>
      <c r="AZ176">
        <v>600</v>
      </c>
      <c r="BA176">
        <v>100</v>
      </c>
      <c r="BB176">
        <v>4</v>
      </c>
      <c r="BC176">
        <f t="shared" si="2"/>
        <v>0</v>
      </c>
      <c r="BD176">
        <v>0</v>
      </c>
      <c r="BE176">
        <v>0</v>
      </c>
      <c r="BF176">
        <v>1</v>
      </c>
      <c r="BG176" t="s">
        <v>69</v>
      </c>
      <c r="BH176">
        <v>6</v>
      </c>
      <c r="BI176">
        <v>2</v>
      </c>
      <c r="BJ176">
        <v>3</v>
      </c>
      <c r="BK176">
        <v>7</v>
      </c>
      <c r="BL176">
        <v>1</v>
      </c>
      <c r="BM176">
        <v>6</v>
      </c>
      <c r="BN176">
        <v>0</v>
      </c>
      <c r="BO176">
        <v>5</v>
      </c>
      <c r="BP176">
        <v>15</v>
      </c>
      <c r="BQ176">
        <v>0</v>
      </c>
      <c r="BR176">
        <v>0</v>
      </c>
      <c r="BS176">
        <v>1</v>
      </c>
      <c r="BT176">
        <v>0</v>
      </c>
      <c r="BU176">
        <v>1</v>
      </c>
      <c r="BV176">
        <v>1</v>
      </c>
      <c r="BW176">
        <v>0</v>
      </c>
      <c r="BX176">
        <v>0</v>
      </c>
      <c r="BY176">
        <v>0</v>
      </c>
      <c r="BZ176">
        <v>0</v>
      </c>
    </row>
    <row r="177" spans="1:78" x14ac:dyDescent="0.25">
      <c r="A177" t="s">
        <v>182</v>
      </c>
      <c r="B177" t="s">
        <v>245</v>
      </c>
      <c r="D177" t="s">
        <v>239</v>
      </c>
      <c r="E177" t="s">
        <v>30</v>
      </c>
      <c r="F177" t="s">
        <v>30</v>
      </c>
      <c r="G177" t="s">
        <v>9</v>
      </c>
      <c r="H177" t="s">
        <v>241</v>
      </c>
      <c r="I177">
        <v>10</v>
      </c>
      <c r="J177" t="s">
        <v>37</v>
      </c>
      <c r="K177">
        <v>35</v>
      </c>
      <c r="L177" t="s">
        <v>186</v>
      </c>
      <c r="M177">
        <v>25</v>
      </c>
      <c r="N177" t="s">
        <v>28</v>
      </c>
      <c r="P177" t="s">
        <v>28</v>
      </c>
      <c r="R177" t="s">
        <v>28</v>
      </c>
      <c r="T177" t="s">
        <v>28</v>
      </c>
      <c r="V177" t="s">
        <v>28</v>
      </c>
      <c r="Y177" t="s">
        <v>28</v>
      </c>
      <c r="Z177" t="s">
        <v>28</v>
      </c>
      <c r="AB177" t="s">
        <v>180</v>
      </c>
      <c r="AC177" t="s">
        <v>34</v>
      </c>
      <c r="AD177" t="s">
        <v>180</v>
      </c>
      <c r="AE177" t="s">
        <v>180</v>
      </c>
      <c r="AF177" t="s">
        <v>180</v>
      </c>
      <c r="AG177" t="s">
        <v>180</v>
      </c>
      <c r="AH177" t="s">
        <v>180</v>
      </c>
      <c r="AI177" t="s">
        <v>180</v>
      </c>
      <c r="AJ177" t="s">
        <v>180</v>
      </c>
      <c r="AK177" t="s">
        <v>180</v>
      </c>
      <c r="AL177" t="s">
        <v>180</v>
      </c>
      <c r="AQ177" t="s">
        <v>34</v>
      </c>
      <c r="AR177" t="s">
        <v>181</v>
      </c>
      <c r="AU177" t="s">
        <v>180</v>
      </c>
      <c r="AW177" t="s">
        <v>34</v>
      </c>
      <c r="AX177" t="s">
        <v>28</v>
      </c>
      <c r="AY177" t="s">
        <v>73</v>
      </c>
      <c r="AZ177">
        <v>600</v>
      </c>
      <c r="BA177">
        <v>100</v>
      </c>
      <c r="BB177">
        <v>7</v>
      </c>
      <c r="BC177">
        <f t="shared" si="2"/>
        <v>3</v>
      </c>
      <c r="BD177">
        <v>0</v>
      </c>
      <c r="BE177">
        <v>0</v>
      </c>
      <c r="BF177">
        <v>1</v>
      </c>
      <c r="BG177" t="s">
        <v>69</v>
      </c>
      <c r="BH177">
        <v>6</v>
      </c>
      <c r="BI177">
        <v>3</v>
      </c>
      <c r="BJ177">
        <v>3</v>
      </c>
      <c r="BK177">
        <v>7</v>
      </c>
      <c r="BL177">
        <v>1</v>
      </c>
      <c r="BM177">
        <v>6</v>
      </c>
      <c r="BN177">
        <v>0</v>
      </c>
      <c r="BO177">
        <v>5</v>
      </c>
      <c r="BP177">
        <v>15</v>
      </c>
      <c r="BQ177">
        <v>0</v>
      </c>
      <c r="BR177">
        <v>0</v>
      </c>
      <c r="BS177">
        <v>1</v>
      </c>
      <c r="BT177">
        <v>0</v>
      </c>
      <c r="BU177">
        <v>1</v>
      </c>
      <c r="BV177">
        <v>1</v>
      </c>
      <c r="BW177">
        <v>1</v>
      </c>
      <c r="BX177">
        <v>0</v>
      </c>
      <c r="BY177">
        <v>0</v>
      </c>
      <c r="BZ177">
        <v>0</v>
      </c>
    </row>
    <row r="178" spans="1:78" x14ac:dyDescent="0.25">
      <c r="A178" t="s">
        <v>182</v>
      </c>
      <c r="B178" t="s">
        <v>245</v>
      </c>
      <c r="D178" t="s">
        <v>178</v>
      </c>
      <c r="E178" t="s">
        <v>30</v>
      </c>
      <c r="F178" t="s">
        <v>30</v>
      </c>
      <c r="G178" t="s">
        <v>9</v>
      </c>
      <c r="H178" t="s">
        <v>241</v>
      </c>
      <c r="I178">
        <v>10</v>
      </c>
      <c r="J178" t="s">
        <v>37</v>
      </c>
      <c r="K178">
        <v>15</v>
      </c>
      <c r="L178" t="s">
        <v>186</v>
      </c>
      <c r="M178">
        <v>25</v>
      </c>
      <c r="N178" t="s">
        <v>28</v>
      </c>
      <c r="P178" t="s">
        <v>28</v>
      </c>
      <c r="R178" t="s">
        <v>28</v>
      </c>
      <c r="T178" t="s">
        <v>28</v>
      </c>
      <c r="V178" t="s">
        <v>28</v>
      </c>
      <c r="Y178" t="s">
        <v>28</v>
      </c>
      <c r="Z178" t="s">
        <v>28</v>
      </c>
      <c r="AB178" t="s">
        <v>180</v>
      </c>
      <c r="AC178" t="s">
        <v>34</v>
      </c>
      <c r="AD178" t="s">
        <v>180</v>
      </c>
      <c r="AE178" t="s">
        <v>180</v>
      </c>
      <c r="AF178" t="s">
        <v>180</v>
      </c>
      <c r="AG178" t="s">
        <v>180</v>
      </c>
      <c r="AH178" t="s">
        <v>180</v>
      </c>
      <c r="AI178" t="s">
        <v>180</v>
      </c>
      <c r="AJ178" t="s">
        <v>180</v>
      </c>
      <c r="AK178" t="s">
        <v>180</v>
      </c>
      <c r="AL178" t="s">
        <v>180</v>
      </c>
      <c r="AQ178" t="s">
        <v>34</v>
      </c>
      <c r="AR178" t="s">
        <v>181</v>
      </c>
      <c r="AU178" t="s">
        <v>181</v>
      </c>
      <c r="AW178" t="s">
        <v>30</v>
      </c>
      <c r="AX178" t="s">
        <v>32</v>
      </c>
      <c r="AY178" t="s">
        <v>73</v>
      </c>
      <c r="AZ178">
        <v>600</v>
      </c>
      <c r="BA178">
        <v>100</v>
      </c>
      <c r="BB178">
        <v>8</v>
      </c>
      <c r="BC178">
        <f t="shared" si="2"/>
        <v>4</v>
      </c>
      <c r="BD178">
        <v>0</v>
      </c>
      <c r="BE178">
        <v>0</v>
      </c>
      <c r="BF178">
        <v>1</v>
      </c>
      <c r="BG178" t="s">
        <v>69</v>
      </c>
      <c r="BH178">
        <v>6</v>
      </c>
      <c r="BI178">
        <v>6</v>
      </c>
      <c r="BJ178">
        <v>3</v>
      </c>
      <c r="BK178">
        <v>7</v>
      </c>
      <c r="BL178">
        <v>1</v>
      </c>
      <c r="BM178">
        <v>6</v>
      </c>
      <c r="BN178">
        <v>0</v>
      </c>
      <c r="BO178">
        <v>5</v>
      </c>
      <c r="BP178">
        <v>15</v>
      </c>
      <c r="BQ178">
        <v>0</v>
      </c>
      <c r="BR178">
        <v>0</v>
      </c>
      <c r="BS178">
        <v>1</v>
      </c>
      <c r="BT178">
        <v>0</v>
      </c>
      <c r="BU178">
        <v>1</v>
      </c>
      <c r="BV178">
        <v>1</v>
      </c>
      <c r="BW178">
        <v>1</v>
      </c>
      <c r="BX178">
        <v>0</v>
      </c>
      <c r="BY178">
        <v>0</v>
      </c>
      <c r="BZ178">
        <v>0</v>
      </c>
    </row>
    <row r="179" spans="1:78" x14ac:dyDescent="0.25">
      <c r="A179" t="s">
        <v>182</v>
      </c>
      <c r="B179" t="s">
        <v>245</v>
      </c>
      <c r="D179" t="s">
        <v>183</v>
      </c>
      <c r="E179" t="s">
        <v>30</v>
      </c>
      <c r="F179" t="s">
        <v>30</v>
      </c>
      <c r="G179" t="s">
        <v>9</v>
      </c>
      <c r="H179" t="s">
        <v>241</v>
      </c>
      <c r="I179">
        <v>10</v>
      </c>
      <c r="J179" t="s">
        <v>37</v>
      </c>
      <c r="K179">
        <v>30</v>
      </c>
      <c r="L179" t="s">
        <v>186</v>
      </c>
      <c r="M179">
        <v>25</v>
      </c>
      <c r="N179" t="s">
        <v>28</v>
      </c>
      <c r="P179" t="s">
        <v>28</v>
      </c>
      <c r="R179" t="s">
        <v>28</v>
      </c>
      <c r="T179" t="s">
        <v>28</v>
      </c>
      <c r="V179" t="s">
        <v>28</v>
      </c>
      <c r="Y179" t="s">
        <v>28</v>
      </c>
      <c r="Z179" t="s">
        <v>28</v>
      </c>
      <c r="AB179" t="s">
        <v>180</v>
      </c>
      <c r="AC179" t="s">
        <v>34</v>
      </c>
      <c r="AD179" t="s">
        <v>180</v>
      </c>
      <c r="AE179" t="s">
        <v>180</v>
      </c>
      <c r="AF179" t="s">
        <v>180</v>
      </c>
      <c r="AG179" t="s">
        <v>180</v>
      </c>
      <c r="AH179" t="s">
        <v>180</v>
      </c>
      <c r="AI179" t="s">
        <v>180</v>
      </c>
      <c r="AJ179" t="s">
        <v>180</v>
      </c>
      <c r="AK179" t="s">
        <v>180</v>
      </c>
      <c r="AL179" t="s">
        <v>180</v>
      </c>
      <c r="AQ179" t="s">
        <v>34</v>
      </c>
      <c r="AR179" t="s">
        <v>181</v>
      </c>
      <c r="AU179" t="s">
        <v>180</v>
      </c>
      <c r="AW179" t="s">
        <v>34</v>
      </c>
      <c r="AX179" t="s">
        <v>32</v>
      </c>
      <c r="AY179" t="s">
        <v>70</v>
      </c>
      <c r="AZ179">
        <v>600</v>
      </c>
      <c r="BA179">
        <v>100</v>
      </c>
      <c r="BB179">
        <v>5</v>
      </c>
      <c r="BC179">
        <f t="shared" si="2"/>
        <v>1</v>
      </c>
      <c r="BD179">
        <v>0</v>
      </c>
      <c r="BE179">
        <v>0</v>
      </c>
      <c r="BF179">
        <v>1</v>
      </c>
      <c r="BG179" t="s">
        <v>69</v>
      </c>
      <c r="BH179">
        <v>6</v>
      </c>
      <c r="BI179">
        <v>2</v>
      </c>
      <c r="BJ179">
        <v>3</v>
      </c>
      <c r="BK179">
        <v>7</v>
      </c>
      <c r="BL179">
        <v>1</v>
      </c>
      <c r="BM179">
        <v>6</v>
      </c>
      <c r="BN179">
        <v>0</v>
      </c>
      <c r="BO179">
        <v>5</v>
      </c>
      <c r="BP179">
        <v>15</v>
      </c>
      <c r="BQ179">
        <v>0</v>
      </c>
      <c r="BR179">
        <v>0</v>
      </c>
      <c r="BS179">
        <v>1</v>
      </c>
      <c r="BT179">
        <v>0</v>
      </c>
      <c r="BU179">
        <v>1</v>
      </c>
      <c r="BV179">
        <v>1</v>
      </c>
      <c r="BW179">
        <v>1</v>
      </c>
      <c r="BX179">
        <v>0</v>
      </c>
      <c r="BY179">
        <v>0</v>
      </c>
      <c r="BZ179">
        <v>0</v>
      </c>
    </row>
    <row r="180" spans="1:78" x14ac:dyDescent="0.25">
      <c r="A180" t="s">
        <v>182</v>
      </c>
      <c r="B180" t="s">
        <v>245</v>
      </c>
      <c r="D180" t="s">
        <v>240</v>
      </c>
      <c r="E180" t="s">
        <v>30</v>
      </c>
      <c r="F180" t="s">
        <v>34</v>
      </c>
      <c r="G180" t="s">
        <v>9</v>
      </c>
      <c r="H180" t="s">
        <v>241</v>
      </c>
      <c r="I180">
        <v>6</v>
      </c>
      <c r="J180" t="s">
        <v>37</v>
      </c>
      <c r="K180">
        <v>30</v>
      </c>
      <c r="L180" t="s">
        <v>186</v>
      </c>
      <c r="M180">
        <v>25</v>
      </c>
      <c r="N180" t="s">
        <v>28</v>
      </c>
      <c r="P180" t="s">
        <v>28</v>
      </c>
      <c r="R180" t="s">
        <v>28</v>
      </c>
      <c r="T180" t="s">
        <v>28</v>
      </c>
      <c r="V180" t="s">
        <v>28</v>
      </c>
      <c r="Y180" t="s">
        <v>28</v>
      </c>
      <c r="Z180" t="s">
        <v>28</v>
      </c>
      <c r="AB180" t="s">
        <v>180</v>
      </c>
      <c r="AC180" t="s">
        <v>34</v>
      </c>
      <c r="AD180" t="s">
        <v>180</v>
      </c>
      <c r="AE180" t="s">
        <v>180</v>
      </c>
      <c r="AF180" t="s">
        <v>180</v>
      </c>
      <c r="AG180" t="s">
        <v>180</v>
      </c>
      <c r="AH180" t="s">
        <v>180</v>
      </c>
      <c r="AI180" t="s">
        <v>180</v>
      </c>
      <c r="AJ180" t="s">
        <v>180</v>
      </c>
      <c r="AK180" t="s">
        <v>180</v>
      </c>
      <c r="AL180" t="s">
        <v>180</v>
      </c>
      <c r="AQ180" t="s">
        <v>34</v>
      </c>
      <c r="AR180" t="s">
        <v>181</v>
      </c>
      <c r="AU180" t="s">
        <v>181</v>
      </c>
      <c r="AW180" t="s">
        <v>30</v>
      </c>
      <c r="AX180" t="s">
        <v>243</v>
      </c>
      <c r="AY180" t="s">
        <v>68</v>
      </c>
      <c r="AZ180">
        <v>600</v>
      </c>
      <c r="BA180">
        <v>100</v>
      </c>
      <c r="BB180">
        <v>7</v>
      </c>
      <c r="BC180">
        <f t="shared" si="2"/>
        <v>3</v>
      </c>
      <c r="BD180">
        <v>0</v>
      </c>
      <c r="BE180">
        <v>0</v>
      </c>
      <c r="BF180">
        <v>1</v>
      </c>
      <c r="BG180" t="s">
        <v>69</v>
      </c>
      <c r="BH180">
        <v>6</v>
      </c>
      <c r="BI180">
        <v>3</v>
      </c>
      <c r="BJ180">
        <v>3</v>
      </c>
      <c r="BK180">
        <v>7</v>
      </c>
      <c r="BL180">
        <v>1</v>
      </c>
      <c r="BM180">
        <v>6</v>
      </c>
      <c r="BN180">
        <v>0</v>
      </c>
      <c r="BO180">
        <v>5</v>
      </c>
      <c r="BP180">
        <v>15</v>
      </c>
      <c r="BQ180">
        <v>0</v>
      </c>
      <c r="BR180">
        <v>0</v>
      </c>
      <c r="BS180">
        <v>1</v>
      </c>
      <c r="BT180">
        <v>0</v>
      </c>
      <c r="BU180">
        <v>1</v>
      </c>
      <c r="BV180">
        <v>1</v>
      </c>
      <c r="BW180">
        <v>0</v>
      </c>
      <c r="BX180">
        <v>0</v>
      </c>
      <c r="BY180">
        <v>0</v>
      </c>
      <c r="BZ180">
        <v>0</v>
      </c>
    </row>
    <row r="181" spans="1:78" x14ac:dyDescent="0.25">
      <c r="A181" t="s">
        <v>182</v>
      </c>
      <c r="B181" t="s">
        <v>245</v>
      </c>
      <c r="D181" t="s">
        <v>239</v>
      </c>
      <c r="E181" t="s">
        <v>30</v>
      </c>
      <c r="F181" t="s">
        <v>30</v>
      </c>
      <c r="G181" t="s">
        <v>9</v>
      </c>
      <c r="H181" t="s">
        <v>241</v>
      </c>
      <c r="I181">
        <v>10</v>
      </c>
      <c r="J181" t="s">
        <v>37</v>
      </c>
      <c r="K181">
        <v>20</v>
      </c>
      <c r="L181" t="s">
        <v>186</v>
      </c>
      <c r="M181">
        <v>25</v>
      </c>
      <c r="N181" t="s">
        <v>28</v>
      </c>
      <c r="P181" t="s">
        <v>28</v>
      </c>
      <c r="R181" t="s">
        <v>28</v>
      </c>
      <c r="T181" t="s">
        <v>28</v>
      </c>
      <c r="V181" t="s">
        <v>28</v>
      </c>
      <c r="Y181" t="s">
        <v>28</v>
      </c>
      <c r="Z181" t="s">
        <v>28</v>
      </c>
      <c r="AB181" t="s">
        <v>180</v>
      </c>
      <c r="AC181" t="s">
        <v>34</v>
      </c>
      <c r="AD181" t="s">
        <v>180</v>
      </c>
      <c r="AE181" t="s">
        <v>180</v>
      </c>
      <c r="AF181" t="s">
        <v>180</v>
      </c>
      <c r="AG181" t="s">
        <v>180</v>
      </c>
      <c r="AH181" t="s">
        <v>180</v>
      </c>
      <c r="AI181" t="s">
        <v>180</v>
      </c>
      <c r="AJ181" t="s">
        <v>180</v>
      </c>
      <c r="AK181" t="s">
        <v>180</v>
      </c>
      <c r="AL181" t="s">
        <v>180</v>
      </c>
      <c r="AQ181" t="s">
        <v>34</v>
      </c>
      <c r="AR181" t="s">
        <v>181</v>
      </c>
      <c r="AU181" t="s">
        <v>180</v>
      </c>
      <c r="AW181" t="s">
        <v>34</v>
      </c>
      <c r="AX181" t="s">
        <v>28</v>
      </c>
      <c r="AY181" t="s">
        <v>73</v>
      </c>
      <c r="AZ181">
        <v>600</v>
      </c>
      <c r="BA181">
        <v>100</v>
      </c>
      <c r="BB181">
        <v>4</v>
      </c>
      <c r="BC181">
        <f t="shared" si="2"/>
        <v>0</v>
      </c>
      <c r="BD181">
        <v>0</v>
      </c>
      <c r="BE181">
        <v>0</v>
      </c>
      <c r="BF181">
        <v>1</v>
      </c>
      <c r="BG181" t="s">
        <v>69</v>
      </c>
      <c r="BH181">
        <v>6</v>
      </c>
      <c r="BI181">
        <v>6</v>
      </c>
      <c r="BJ181">
        <v>3</v>
      </c>
      <c r="BK181">
        <v>7</v>
      </c>
      <c r="BL181">
        <v>1</v>
      </c>
      <c r="BM181">
        <v>6</v>
      </c>
      <c r="BN181">
        <v>0</v>
      </c>
      <c r="BO181">
        <v>5</v>
      </c>
      <c r="BP181">
        <v>15</v>
      </c>
      <c r="BQ181">
        <v>0</v>
      </c>
      <c r="BR181">
        <v>0</v>
      </c>
      <c r="BS181">
        <v>1</v>
      </c>
      <c r="BT181">
        <v>0</v>
      </c>
      <c r="BU181">
        <v>1</v>
      </c>
      <c r="BV181">
        <v>1</v>
      </c>
      <c r="BW181">
        <v>1</v>
      </c>
      <c r="BX181">
        <v>0</v>
      </c>
      <c r="BY181">
        <v>0</v>
      </c>
      <c r="BZ181">
        <v>0</v>
      </c>
    </row>
    <row r="182" spans="1:78" x14ac:dyDescent="0.25">
      <c r="A182" t="s">
        <v>182</v>
      </c>
      <c r="B182" t="s">
        <v>245</v>
      </c>
      <c r="D182" t="s">
        <v>178</v>
      </c>
      <c r="E182" t="s">
        <v>30</v>
      </c>
      <c r="F182" t="s">
        <v>30</v>
      </c>
      <c r="G182" t="s">
        <v>9</v>
      </c>
      <c r="H182" t="s">
        <v>241</v>
      </c>
      <c r="I182">
        <v>10</v>
      </c>
      <c r="J182" t="s">
        <v>37</v>
      </c>
      <c r="K182">
        <v>15</v>
      </c>
      <c r="L182" t="s">
        <v>186</v>
      </c>
      <c r="M182">
        <v>25</v>
      </c>
      <c r="N182" t="s">
        <v>28</v>
      </c>
      <c r="P182" t="s">
        <v>28</v>
      </c>
      <c r="R182" t="s">
        <v>28</v>
      </c>
      <c r="T182" t="s">
        <v>28</v>
      </c>
      <c r="V182" t="s">
        <v>28</v>
      </c>
      <c r="Y182" t="s">
        <v>28</v>
      </c>
      <c r="Z182" t="s">
        <v>28</v>
      </c>
      <c r="AB182" t="s">
        <v>180</v>
      </c>
      <c r="AC182" t="s">
        <v>34</v>
      </c>
      <c r="AD182" t="s">
        <v>180</v>
      </c>
      <c r="AE182" t="s">
        <v>180</v>
      </c>
      <c r="AF182" t="s">
        <v>180</v>
      </c>
      <c r="AG182" t="s">
        <v>180</v>
      </c>
      <c r="AH182" t="s">
        <v>180</v>
      </c>
      <c r="AI182" t="s">
        <v>180</v>
      </c>
      <c r="AJ182" t="s">
        <v>180</v>
      </c>
      <c r="AK182" t="s">
        <v>180</v>
      </c>
      <c r="AL182" t="s">
        <v>180</v>
      </c>
      <c r="AQ182" t="s">
        <v>34</v>
      </c>
      <c r="AR182" t="s">
        <v>181</v>
      </c>
      <c r="AU182" t="s">
        <v>181</v>
      </c>
      <c r="AW182" t="s">
        <v>30</v>
      </c>
      <c r="AX182" t="s">
        <v>32</v>
      </c>
      <c r="AY182" t="s">
        <v>73</v>
      </c>
      <c r="AZ182">
        <v>600</v>
      </c>
      <c r="BA182">
        <v>100</v>
      </c>
      <c r="BB182">
        <v>5</v>
      </c>
      <c r="BC182">
        <f t="shared" si="2"/>
        <v>1</v>
      </c>
      <c r="BD182">
        <v>0</v>
      </c>
      <c r="BE182">
        <v>0</v>
      </c>
      <c r="BF182">
        <v>1</v>
      </c>
      <c r="BG182" t="s">
        <v>69</v>
      </c>
      <c r="BH182">
        <v>6</v>
      </c>
      <c r="BI182">
        <v>2</v>
      </c>
      <c r="BJ182">
        <v>3</v>
      </c>
      <c r="BK182">
        <v>7</v>
      </c>
      <c r="BL182">
        <v>1</v>
      </c>
      <c r="BM182">
        <v>6</v>
      </c>
      <c r="BN182">
        <v>0</v>
      </c>
      <c r="BO182">
        <v>5</v>
      </c>
      <c r="BP182">
        <v>15</v>
      </c>
      <c r="BQ182">
        <v>0</v>
      </c>
      <c r="BR182">
        <v>0</v>
      </c>
      <c r="BS182">
        <v>1</v>
      </c>
      <c r="BT182">
        <v>0</v>
      </c>
      <c r="BU182">
        <v>1</v>
      </c>
      <c r="BV182">
        <v>1</v>
      </c>
      <c r="BW182">
        <v>1</v>
      </c>
      <c r="BX182">
        <v>0</v>
      </c>
      <c r="BY182">
        <v>0</v>
      </c>
      <c r="BZ182">
        <v>0</v>
      </c>
    </row>
    <row r="183" spans="1:78" x14ac:dyDescent="0.25">
      <c r="A183" t="s">
        <v>182</v>
      </c>
      <c r="B183" t="s">
        <v>245</v>
      </c>
      <c r="D183" t="s">
        <v>183</v>
      </c>
      <c r="E183" t="s">
        <v>30</v>
      </c>
      <c r="F183" t="s">
        <v>30</v>
      </c>
      <c r="G183" t="s">
        <v>9</v>
      </c>
      <c r="H183" t="s">
        <v>241</v>
      </c>
      <c r="I183">
        <v>10</v>
      </c>
      <c r="J183" t="s">
        <v>37</v>
      </c>
      <c r="K183">
        <v>35</v>
      </c>
      <c r="L183" t="s">
        <v>186</v>
      </c>
      <c r="M183">
        <v>25</v>
      </c>
      <c r="N183" t="s">
        <v>28</v>
      </c>
      <c r="P183" t="s">
        <v>28</v>
      </c>
      <c r="R183" t="s">
        <v>28</v>
      </c>
      <c r="T183" t="s">
        <v>28</v>
      </c>
      <c r="V183" t="s">
        <v>28</v>
      </c>
      <c r="Y183" t="s">
        <v>28</v>
      </c>
      <c r="Z183" t="s">
        <v>28</v>
      </c>
      <c r="AB183" t="s">
        <v>180</v>
      </c>
      <c r="AC183" t="s">
        <v>34</v>
      </c>
      <c r="AD183" t="s">
        <v>180</v>
      </c>
      <c r="AE183" t="s">
        <v>180</v>
      </c>
      <c r="AF183" t="s">
        <v>180</v>
      </c>
      <c r="AG183" t="s">
        <v>180</v>
      </c>
      <c r="AH183" t="s">
        <v>180</v>
      </c>
      <c r="AI183" t="s">
        <v>180</v>
      </c>
      <c r="AJ183" t="s">
        <v>180</v>
      </c>
      <c r="AK183" t="s">
        <v>180</v>
      </c>
      <c r="AL183" t="s">
        <v>180</v>
      </c>
      <c r="AQ183" t="s">
        <v>34</v>
      </c>
      <c r="AR183" t="s">
        <v>181</v>
      </c>
      <c r="AU183" t="s">
        <v>180</v>
      </c>
      <c r="AW183" t="s">
        <v>34</v>
      </c>
      <c r="AX183" t="s">
        <v>32</v>
      </c>
      <c r="AY183" t="s">
        <v>70</v>
      </c>
      <c r="AZ183">
        <v>600</v>
      </c>
      <c r="BA183">
        <v>100</v>
      </c>
      <c r="BB183">
        <v>7</v>
      </c>
      <c r="BC183">
        <f t="shared" si="2"/>
        <v>3</v>
      </c>
      <c r="BD183">
        <v>0</v>
      </c>
      <c r="BE183">
        <v>0</v>
      </c>
      <c r="BF183">
        <v>1</v>
      </c>
      <c r="BG183" t="s">
        <v>69</v>
      </c>
      <c r="BH183">
        <v>6</v>
      </c>
      <c r="BI183">
        <v>3</v>
      </c>
      <c r="BJ183">
        <v>3</v>
      </c>
      <c r="BK183">
        <v>7</v>
      </c>
      <c r="BL183">
        <v>1</v>
      </c>
      <c r="BM183">
        <v>6</v>
      </c>
      <c r="BN183">
        <v>0</v>
      </c>
      <c r="BO183">
        <v>5</v>
      </c>
      <c r="BP183">
        <v>15</v>
      </c>
      <c r="BQ183">
        <v>0</v>
      </c>
      <c r="BR183">
        <v>0</v>
      </c>
      <c r="BS183">
        <v>1</v>
      </c>
      <c r="BT183">
        <v>0</v>
      </c>
      <c r="BU183">
        <v>1</v>
      </c>
      <c r="BV183">
        <v>1</v>
      </c>
      <c r="BW183">
        <v>1</v>
      </c>
      <c r="BX183">
        <v>0</v>
      </c>
      <c r="BY183">
        <v>0</v>
      </c>
      <c r="BZ183">
        <v>0</v>
      </c>
    </row>
    <row r="184" spans="1:78" x14ac:dyDescent="0.25">
      <c r="A184" t="s">
        <v>182</v>
      </c>
      <c r="B184" t="s">
        <v>245</v>
      </c>
      <c r="D184" t="s">
        <v>240</v>
      </c>
      <c r="E184" t="s">
        <v>30</v>
      </c>
      <c r="F184" t="s">
        <v>34</v>
      </c>
      <c r="G184" t="s">
        <v>9</v>
      </c>
      <c r="H184" t="s">
        <v>241</v>
      </c>
      <c r="I184">
        <v>6</v>
      </c>
      <c r="J184" t="s">
        <v>37</v>
      </c>
      <c r="K184">
        <v>15</v>
      </c>
      <c r="L184" t="s">
        <v>186</v>
      </c>
      <c r="M184">
        <v>25</v>
      </c>
      <c r="N184" t="s">
        <v>28</v>
      </c>
      <c r="P184" t="s">
        <v>28</v>
      </c>
      <c r="R184" t="s">
        <v>28</v>
      </c>
      <c r="T184" t="s">
        <v>28</v>
      </c>
      <c r="V184" t="s">
        <v>28</v>
      </c>
      <c r="Y184" t="s">
        <v>28</v>
      </c>
      <c r="Z184" t="s">
        <v>28</v>
      </c>
      <c r="AB184" t="s">
        <v>180</v>
      </c>
      <c r="AC184" t="s">
        <v>34</v>
      </c>
      <c r="AD184" t="s">
        <v>180</v>
      </c>
      <c r="AE184" t="s">
        <v>180</v>
      </c>
      <c r="AF184" t="s">
        <v>180</v>
      </c>
      <c r="AG184" t="s">
        <v>180</v>
      </c>
      <c r="AH184" t="s">
        <v>180</v>
      </c>
      <c r="AI184" t="s">
        <v>180</v>
      </c>
      <c r="AJ184" t="s">
        <v>180</v>
      </c>
      <c r="AK184" t="s">
        <v>180</v>
      </c>
      <c r="AL184" t="s">
        <v>180</v>
      </c>
      <c r="AQ184" t="s">
        <v>34</v>
      </c>
      <c r="AR184" t="s">
        <v>181</v>
      </c>
      <c r="AU184" t="s">
        <v>181</v>
      </c>
      <c r="AW184" t="s">
        <v>30</v>
      </c>
      <c r="AX184" t="s">
        <v>243</v>
      </c>
      <c r="AY184" t="s">
        <v>68</v>
      </c>
      <c r="AZ184">
        <v>600</v>
      </c>
      <c r="BA184">
        <v>100</v>
      </c>
      <c r="BB184">
        <v>4</v>
      </c>
      <c r="BC184">
        <f t="shared" si="2"/>
        <v>0</v>
      </c>
      <c r="BD184">
        <v>0</v>
      </c>
      <c r="BE184">
        <v>0</v>
      </c>
      <c r="BF184">
        <v>1</v>
      </c>
      <c r="BG184" t="s">
        <v>69</v>
      </c>
      <c r="BH184">
        <v>6</v>
      </c>
      <c r="BI184">
        <v>6</v>
      </c>
      <c r="BJ184">
        <v>3</v>
      </c>
      <c r="BK184">
        <v>7</v>
      </c>
      <c r="BL184">
        <v>1</v>
      </c>
      <c r="BM184">
        <v>6</v>
      </c>
      <c r="BN184">
        <v>0</v>
      </c>
      <c r="BO184">
        <v>5</v>
      </c>
      <c r="BP184">
        <v>15</v>
      </c>
      <c r="BQ184">
        <v>0</v>
      </c>
      <c r="BR184">
        <v>0</v>
      </c>
      <c r="BS184">
        <v>1</v>
      </c>
      <c r="BT184">
        <v>0</v>
      </c>
      <c r="BU184">
        <v>1</v>
      </c>
      <c r="BV184">
        <v>1</v>
      </c>
      <c r="BW184">
        <v>0</v>
      </c>
      <c r="BX184">
        <v>0</v>
      </c>
      <c r="BY184">
        <v>0</v>
      </c>
      <c r="BZ184">
        <v>0</v>
      </c>
    </row>
    <row r="185" spans="1:78" x14ac:dyDescent="0.25">
      <c r="A185" t="s">
        <v>182</v>
      </c>
      <c r="B185" t="s">
        <v>245</v>
      </c>
      <c r="D185" t="s">
        <v>239</v>
      </c>
      <c r="E185" t="s">
        <v>30</v>
      </c>
      <c r="F185" t="s">
        <v>30</v>
      </c>
      <c r="G185" t="s">
        <v>9</v>
      </c>
      <c r="H185" t="s">
        <v>241</v>
      </c>
      <c r="I185">
        <v>10</v>
      </c>
      <c r="J185" t="s">
        <v>186</v>
      </c>
      <c r="K185">
        <v>35</v>
      </c>
      <c r="L185" t="s">
        <v>186</v>
      </c>
      <c r="M185">
        <v>25</v>
      </c>
      <c r="N185" t="s">
        <v>28</v>
      </c>
      <c r="P185" t="s">
        <v>28</v>
      </c>
      <c r="R185" t="s">
        <v>28</v>
      </c>
      <c r="T185" t="s">
        <v>28</v>
      </c>
      <c r="V185" t="s">
        <v>28</v>
      </c>
      <c r="Y185" t="s">
        <v>28</v>
      </c>
      <c r="Z185" t="s">
        <v>28</v>
      </c>
      <c r="AB185" t="s">
        <v>180</v>
      </c>
      <c r="AC185" t="s">
        <v>34</v>
      </c>
      <c r="AD185" t="s">
        <v>180</v>
      </c>
      <c r="AE185" t="s">
        <v>180</v>
      </c>
      <c r="AF185" t="s">
        <v>180</v>
      </c>
      <c r="AG185" t="s">
        <v>180</v>
      </c>
      <c r="AH185" t="s">
        <v>180</v>
      </c>
      <c r="AI185" t="s">
        <v>180</v>
      </c>
      <c r="AJ185" t="s">
        <v>180</v>
      </c>
      <c r="AK185" t="s">
        <v>180</v>
      </c>
      <c r="AL185" t="s">
        <v>180</v>
      </c>
      <c r="AQ185" t="s">
        <v>34</v>
      </c>
      <c r="AR185" t="s">
        <v>181</v>
      </c>
      <c r="AU185" t="s">
        <v>180</v>
      </c>
      <c r="AW185" t="s">
        <v>34</v>
      </c>
      <c r="AX185" t="s">
        <v>28</v>
      </c>
      <c r="AY185" t="s">
        <v>73</v>
      </c>
      <c r="AZ185">
        <v>600</v>
      </c>
      <c r="BA185">
        <v>100</v>
      </c>
      <c r="BB185">
        <v>7</v>
      </c>
      <c r="BC185">
        <f t="shared" si="2"/>
        <v>3</v>
      </c>
      <c r="BD185">
        <v>0</v>
      </c>
      <c r="BE185">
        <v>0</v>
      </c>
      <c r="BF185">
        <v>1</v>
      </c>
      <c r="BG185" t="s">
        <v>69</v>
      </c>
      <c r="BH185">
        <v>6</v>
      </c>
      <c r="BI185">
        <v>2</v>
      </c>
      <c r="BJ185">
        <v>3</v>
      </c>
      <c r="BK185">
        <v>7</v>
      </c>
      <c r="BL185">
        <v>1</v>
      </c>
      <c r="BM185">
        <v>6</v>
      </c>
      <c r="BN185">
        <v>0</v>
      </c>
      <c r="BO185">
        <v>5</v>
      </c>
      <c r="BP185">
        <v>15</v>
      </c>
      <c r="BQ185">
        <v>0</v>
      </c>
      <c r="BR185">
        <v>0</v>
      </c>
      <c r="BS185">
        <v>1</v>
      </c>
      <c r="BT185">
        <v>0</v>
      </c>
      <c r="BU185">
        <v>1</v>
      </c>
      <c r="BV185">
        <v>1</v>
      </c>
      <c r="BW185">
        <v>1</v>
      </c>
      <c r="BX185">
        <v>0</v>
      </c>
      <c r="BY185">
        <v>0</v>
      </c>
      <c r="BZ185">
        <v>0</v>
      </c>
    </row>
    <row r="186" spans="1:78" x14ac:dyDescent="0.25">
      <c r="A186" t="s">
        <v>182</v>
      </c>
      <c r="B186" t="s">
        <v>245</v>
      </c>
      <c r="D186" t="s">
        <v>178</v>
      </c>
      <c r="E186" t="s">
        <v>30</v>
      </c>
      <c r="F186" t="s">
        <v>30</v>
      </c>
      <c r="G186" t="s">
        <v>9</v>
      </c>
      <c r="H186" t="s">
        <v>241</v>
      </c>
      <c r="I186">
        <v>10</v>
      </c>
      <c r="J186" t="s">
        <v>37</v>
      </c>
      <c r="K186">
        <v>15</v>
      </c>
      <c r="L186" t="s">
        <v>186</v>
      </c>
      <c r="M186">
        <v>25</v>
      </c>
      <c r="N186" t="s">
        <v>28</v>
      </c>
      <c r="P186" t="s">
        <v>28</v>
      </c>
      <c r="R186" t="s">
        <v>28</v>
      </c>
      <c r="T186" t="s">
        <v>28</v>
      </c>
      <c r="V186" t="s">
        <v>28</v>
      </c>
      <c r="Y186" t="s">
        <v>28</v>
      </c>
      <c r="Z186" t="s">
        <v>28</v>
      </c>
      <c r="AB186" t="s">
        <v>180</v>
      </c>
      <c r="AC186" t="s">
        <v>34</v>
      </c>
      <c r="AD186" t="s">
        <v>180</v>
      </c>
      <c r="AE186" t="s">
        <v>180</v>
      </c>
      <c r="AF186" t="s">
        <v>180</v>
      </c>
      <c r="AG186" t="s">
        <v>180</v>
      </c>
      <c r="AH186" t="s">
        <v>180</v>
      </c>
      <c r="AI186" t="s">
        <v>180</v>
      </c>
      <c r="AJ186" t="s">
        <v>180</v>
      </c>
      <c r="AK186" t="s">
        <v>180</v>
      </c>
      <c r="AL186" t="s">
        <v>180</v>
      </c>
      <c r="AQ186" t="s">
        <v>34</v>
      </c>
      <c r="AR186" t="s">
        <v>181</v>
      </c>
      <c r="AU186" t="s">
        <v>181</v>
      </c>
      <c r="AW186" t="s">
        <v>30</v>
      </c>
      <c r="AX186" t="s">
        <v>32</v>
      </c>
      <c r="AY186" t="s">
        <v>73</v>
      </c>
      <c r="AZ186">
        <v>600</v>
      </c>
      <c r="BA186">
        <v>100</v>
      </c>
      <c r="BB186">
        <v>8</v>
      </c>
      <c r="BC186">
        <f t="shared" si="2"/>
        <v>4</v>
      </c>
      <c r="BD186">
        <v>0</v>
      </c>
      <c r="BE186">
        <v>0</v>
      </c>
      <c r="BF186">
        <v>1</v>
      </c>
      <c r="BG186" t="s">
        <v>69</v>
      </c>
      <c r="BH186">
        <v>6</v>
      </c>
      <c r="BI186">
        <v>3</v>
      </c>
      <c r="BJ186">
        <v>3</v>
      </c>
      <c r="BK186">
        <v>7</v>
      </c>
      <c r="BL186">
        <v>1</v>
      </c>
      <c r="BM186">
        <v>6</v>
      </c>
      <c r="BN186">
        <v>0</v>
      </c>
      <c r="BO186">
        <v>5</v>
      </c>
      <c r="BP186">
        <v>15</v>
      </c>
      <c r="BQ186">
        <v>0</v>
      </c>
      <c r="BR186">
        <v>0</v>
      </c>
      <c r="BS186">
        <v>1</v>
      </c>
      <c r="BT186">
        <v>0</v>
      </c>
      <c r="BU186">
        <v>1</v>
      </c>
      <c r="BV186">
        <v>1</v>
      </c>
      <c r="BW186">
        <v>1</v>
      </c>
      <c r="BX186">
        <v>0</v>
      </c>
      <c r="BY186">
        <v>0</v>
      </c>
      <c r="BZ186">
        <v>0</v>
      </c>
    </row>
    <row r="187" spans="1:78" x14ac:dyDescent="0.25">
      <c r="A187" t="s">
        <v>182</v>
      </c>
      <c r="B187" t="s">
        <v>245</v>
      </c>
      <c r="D187" t="s">
        <v>183</v>
      </c>
      <c r="E187" t="s">
        <v>30</v>
      </c>
      <c r="F187" t="s">
        <v>30</v>
      </c>
      <c r="G187" t="s">
        <v>9</v>
      </c>
      <c r="H187" t="s">
        <v>241</v>
      </c>
      <c r="I187">
        <v>10</v>
      </c>
      <c r="J187" t="s">
        <v>186</v>
      </c>
      <c r="K187">
        <v>30</v>
      </c>
      <c r="L187" t="s">
        <v>186</v>
      </c>
      <c r="M187">
        <v>25</v>
      </c>
      <c r="N187" t="s">
        <v>28</v>
      </c>
      <c r="P187" t="s">
        <v>28</v>
      </c>
      <c r="R187" t="s">
        <v>28</v>
      </c>
      <c r="T187" t="s">
        <v>28</v>
      </c>
      <c r="V187" t="s">
        <v>28</v>
      </c>
      <c r="Y187" t="s">
        <v>28</v>
      </c>
      <c r="Z187" t="s">
        <v>28</v>
      </c>
      <c r="AB187" t="s">
        <v>180</v>
      </c>
      <c r="AC187" t="s">
        <v>34</v>
      </c>
      <c r="AD187" t="s">
        <v>180</v>
      </c>
      <c r="AE187" t="s">
        <v>180</v>
      </c>
      <c r="AF187" t="s">
        <v>180</v>
      </c>
      <c r="AG187" t="s">
        <v>180</v>
      </c>
      <c r="AH187" t="s">
        <v>180</v>
      </c>
      <c r="AI187" t="s">
        <v>180</v>
      </c>
      <c r="AJ187" t="s">
        <v>180</v>
      </c>
      <c r="AK187" t="s">
        <v>180</v>
      </c>
      <c r="AL187" t="s">
        <v>180</v>
      </c>
      <c r="AQ187" t="s">
        <v>34</v>
      </c>
      <c r="AR187" t="s">
        <v>181</v>
      </c>
      <c r="AU187" t="s">
        <v>180</v>
      </c>
      <c r="AW187" t="s">
        <v>34</v>
      </c>
      <c r="AX187" t="s">
        <v>32</v>
      </c>
      <c r="AY187" t="s">
        <v>70</v>
      </c>
      <c r="AZ187">
        <v>600</v>
      </c>
      <c r="BA187">
        <v>100</v>
      </c>
      <c r="BB187">
        <v>5</v>
      </c>
      <c r="BC187">
        <f t="shared" si="2"/>
        <v>1</v>
      </c>
      <c r="BD187">
        <v>0</v>
      </c>
      <c r="BE187">
        <v>0</v>
      </c>
      <c r="BF187">
        <v>1</v>
      </c>
      <c r="BG187" t="s">
        <v>69</v>
      </c>
      <c r="BH187">
        <v>6</v>
      </c>
      <c r="BI187">
        <v>6</v>
      </c>
      <c r="BJ187">
        <v>3</v>
      </c>
      <c r="BK187">
        <v>7</v>
      </c>
      <c r="BL187">
        <v>1</v>
      </c>
      <c r="BM187">
        <v>6</v>
      </c>
      <c r="BN187">
        <v>0</v>
      </c>
      <c r="BO187">
        <v>5</v>
      </c>
      <c r="BP187">
        <v>15</v>
      </c>
      <c r="BQ187">
        <v>0</v>
      </c>
      <c r="BR187">
        <v>0</v>
      </c>
      <c r="BS187">
        <v>1</v>
      </c>
      <c r="BT187">
        <v>0</v>
      </c>
      <c r="BU187">
        <v>1</v>
      </c>
      <c r="BV187">
        <v>1</v>
      </c>
      <c r="BW187">
        <v>1</v>
      </c>
      <c r="BX187">
        <v>0</v>
      </c>
      <c r="BY187">
        <v>0</v>
      </c>
      <c r="BZ187">
        <v>0</v>
      </c>
    </row>
    <row r="188" spans="1:78" x14ac:dyDescent="0.25">
      <c r="A188" t="s">
        <v>182</v>
      </c>
      <c r="B188" t="s">
        <v>245</v>
      </c>
      <c r="D188" t="s">
        <v>240</v>
      </c>
      <c r="E188" t="s">
        <v>30</v>
      </c>
      <c r="F188" t="s">
        <v>34</v>
      </c>
      <c r="G188" t="s">
        <v>9</v>
      </c>
      <c r="H188" t="s">
        <v>241</v>
      </c>
      <c r="I188">
        <v>6</v>
      </c>
      <c r="J188" t="s">
        <v>37</v>
      </c>
      <c r="K188">
        <v>30</v>
      </c>
      <c r="L188" t="s">
        <v>186</v>
      </c>
      <c r="M188">
        <v>25</v>
      </c>
      <c r="N188" t="s">
        <v>28</v>
      </c>
      <c r="P188" t="s">
        <v>28</v>
      </c>
      <c r="R188" t="s">
        <v>28</v>
      </c>
      <c r="T188" t="s">
        <v>28</v>
      </c>
      <c r="V188" t="s">
        <v>28</v>
      </c>
      <c r="Y188" t="s">
        <v>28</v>
      </c>
      <c r="Z188" t="s">
        <v>28</v>
      </c>
      <c r="AB188" t="s">
        <v>180</v>
      </c>
      <c r="AC188" t="s">
        <v>34</v>
      </c>
      <c r="AD188" t="s">
        <v>180</v>
      </c>
      <c r="AE188" t="s">
        <v>180</v>
      </c>
      <c r="AF188" t="s">
        <v>180</v>
      </c>
      <c r="AG188" t="s">
        <v>180</v>
      </c>
      <c r="AH188" t="s">
        <v>180</v>
      </c>
      <c r="AI188" t="s">
        <v>180</v>
      </c>
      <c r="AJ188" t="s">
        <v>180</v>
      </c>
      <c r="AK188" t="s">
        <v>180</v>
      </c>
      <c r="AL188" t="s">
        <v>180</v>
      </c>
      <c r="AQ188" t="s">
        <v>34</v>
      </c>
      <c r="AR188" t="s">
        <v>181</v>
      </c>
      <c r="AU188" t="s">
        <v>181</v>
      </c>
      <c r="AW188" t="s">
        <v>30</v>
      </c>
      <c r="AX188" t="s">
        <v>243</v>
      </c>
      <c r="AY188" t="s">
        <v>68</v>
      </c>
      <c r="AZ188">
        <v>600</v>
      </c>
      <c r="BA188">
        <v>100</v>
      </c>
      <c r="BB188">
        <v>7</v>
      </c>
      <c r="BC188">
        <f t="shared" si="2"/>
        <v>3</v>
      </c>
      <c r="BD188">
        <v>0</v>
      </c>
      <c r="BE188">
        <v>0</v>
      </c>
      <c r="BF188">
        <v>1</v>
      </c>
      <c r="BG188" t="s">
        <v>69</v>
      </c>
      <c r="BH188">
        <v>6</v>
      </c>
      <c r="BI188">
        <v>2</v>
      </c>
      <c r="BJ188">
        <v>3</v>
      </c>
      <c r="BK188">
        <v>7</v>
      </c>
      <c r="BL188">
        <v>1</v>
      </c>
      <c r="BM188">
        <v>6</v>
      </c>
      <c r="BN188">
        <v>0</v>
      </c>
      <c r="BO188">
        <v>5</v>
      </c>
      <c r="BP188">
        <v>15</v>
      </c>
      <c r="BQ188">
        <v>0</v>
      </c>
      <c r="BR188">
        <v>0</v>
      </c>
      <c r="BS188">
        <v>1</v>
      </c>
      <c r="BT188">
        <v>0</v>
      </c>
      <c r="BU188">
        <v>1</v>
      </c>
      <c r="BV188">
        <v>1</v>
      </c>
      <c r="BW188">
        <v>0</v>
      </c>
      <c r="BX188">
        <v>0</v>
      </c>
      <c r="BY188">
        <v>0</v>
      </c>
      <c r="BZ188">
        <v>0</v>
      </c>
    </row>
    <row r="189" spans="1:78" x14ac:dyDescent="0.25">
      <c r="A189" t="s">
        <v>182</v>
      </c>
      <c r="B189" t="s">
        <v>245</v>
      </c>
      <c r="D189" t="s">
        <v>239</v>
      </c>
      <c r="E189" t="s">
        <v>30</v>
      </c>
      <c r="F189" t="s">
        <v>30</v>
      </c>
      <c r="G189" t="s">
        <v>9</v>
      </c>
      <c r="H189" t="s">
        <v>241</v>
      </c>
      <c r="I189">
        <v>10</v>
      </c>
      <c r="J189" t="s">
        <v>186</v>
      </c>
      <c r="K189">
        <v>20</v>
      </c>
      <c r="L189" t="s">
        <v>186</v>
      </c>
      <c r="M189">
        <v>25</v>
      </c>
      <c r="N189" t="s">
        <v>28</v>
      </c>
      <c r="P189" t="s">
        <v>28</v>
      </c>
      <c r="R189" t="s">
        <v>28</v>
      </c>
      <c r="T189" t="s">
        <v>28</v>
      </c>
      <c r="V189" t="s">
        <v>28</v>
      </c>
      <c r="Y189" t="s">
        <v>28</v>
      </c>
      <c r="Z189" t="s">
        <v>28</v>
      </c>
      <c r="AB189" t="s">
        <v>180</v>
      </c>
      <c r="AC189" t="s">
        <v>34</v>
      </c>
      <c r="AD189" t="s">
        <v>180</v>
      </c>
      <c r="AE189" t="s">
        <v>180</v>
      </c>
      <c r="AF189" t="s">
        <v>180</v>
      </c>
      <c r="AG189" t="s">
        <v>180</v>
      </c>
      <c r="AH189" t="s">
        <v>180</v>
      </c>
      <c r="AI189" t="s">
        <v>180</v>
      </c>
      <c r="AJ189" t="s">
        <v>180</v>
      </c>
      <c r="AK189" t="s">
        <v>180</v>
      </c>
      <c r="AL189" t="s">
        <v>180</v>
      </c>
      <c r="AQ189" t="s">
        <v>34</v>
      </c>
      <c r="AR189" t="s">
        <v>181</v>
      </c>
      <c r="AU189" t="s">
        <v>180</v>
      </c>
      <c r="AW189" t="s">
        <v>34</v>
      </c>
      <c r="AX189" t="s">
        <v>28</v>
      </c>
      <c r="AY189" t="s">
        <v>73</v>
      </c>
      <c r="AZ189">
        <v>600</v>
      </c>
      <c r="BA189">
        <v>100</v>
      </c>
      <c r="BB189">
        <v>4</v>
      </c>
      <c r="BC189">
        <f t="shared" si="2"/>
        <v>0</v>
      </c>
      <c r="BD189">
        <v>0</v>
      </c>
      <c r="BE189">
        <v>0</v>
      </c>
      <c r="BF189">
        <v>1</v>
      </c>
      <c r="BG189" t="s">
        <v>69</v>
      </c>
      <c r="BH189">
        <v>6</v>
      </c>
      <c r="BI189">
        <v>3</v>
      </c>
      <c r="BJ189">
        <v>3</v>
      </c>
      <c r="BK189">
        <v>7</v>
      </c>
      <c r="BL189">
        <v>1</v>
      </c>
      <c r="BM189">
        <v>6</v>
      </c>
      <c r="BN189">
        <v>0</v>
      </c>
      <c r="BO189">
        <v>5</v>
      </c>
      <c r="BP189">
        <v>15</v>
      </c>
      <c r="BQ189">
        <v>0</v>
      </c>
      <c r="BR189">
        <v>0</v>
      </c>
      <c r="BS189">
        <v>1</v>
      </c>
      <c r="BT189">
        <v>0</v>
      </c>
      <c r="BU189">
        <v>1</v>
      </c>
      <c r="BV189">
        <v>1</v>
      </c>
      <c r="BW189">
        <v>1</v>
      </c>
      <c r="BX189">
        <v>0</v>
      </c>
      <c r="BY189">
        <v>0</v>
      </c>
      <c r="BZ189">
        <v>0</v>
      </c>
    </row>
    <row r="190" spans="1:78" x14ac:dyDescent="0.25">
      <c r="A190" t="s">
        <v>182</v>
      </c>
      <c r="B190" t="s">
        <v>245</v>
      </c>
      <c r="D190" t="s">
        <v>178</v>
      </c>
      <c r="E190" t="s">
        <v>30</v>
      </c>
      <c r="F190" t="s">
        <v>30</v>
      </c>
      <c r="G190" t="s">
        <v>9</v>
      </c>
      <c r="H190" t="s">
        <v>241</v>
      </c>
      <c r="I190">
        <v>10</v>
      </c>
      <c r="J190" t="s">
        <v>37</v>
      </c>
      <c r="K190">
        <v>15</v>
      </c>
      <c r="L190" t="s">
        <v>186</v>
      </c>
      <c r="M190">
        <v>25</v>
      </c>
      <c r="N190" t="s">
        <v>28</v>
      </c>
      <c r="P190" t="s">
        <v>28</v>
      </c>
      <c r="R190" t="s">
        <v>28</v>
      </c>
      <c r="T190" t="s">
        <v>28</v>
      </c>
      <c r="V190" t="s">
        <v>28</v>
      </c>
      <c r="Y190" t="s">
        <v>28</v>
      </c>
      <c r="Z190" t="s">
        <v>28</v>
      </c>
      <c r="AB190" t="s">
        <v>180</v>
      </c>
      <c r="AC190" t="s">
        <v>34</v>
      </c>
      <c r="AD190" t="s">
        <v>180</v>
      </c>
      <c r="AE190" t="s">
        <v>180</v>
      </c>
      <c r="AF190" t="s">
        <v>180</v>
      </c>
      <c r="AG190" t="s">
        <v>180</v>
      </c>
      <c r="AH190" t="s">
        <v>180</v>
      </c>
      <c r="AI190" t="s">
        <v>180</v>
      </c>
      <c r="AJ190" t="s">
        <v>180</v>
      </c>
      <c r="AK190" t="s">
        <v>180</v>
      </c>
      <c r="AL190" t="s">
        <v>180</v>
      </c>
      <c r="AQ190" t="s">
        <v>34</v>
      </c>
      <c r="AR190" t="s">
        <v>181</v>
      </c>
      <c r="AU190" t="s">
        <v>181</v>
      </c>
      <c r="AW190" t="s">
        <v>30</v>
      </c>
      <c r="AX190" t="s">
        <v>32</v>
      </c>
      <c r="AY190" t="s">
        <v>73</v>
      </c>
      <c r="AZ190">
        <v>600</v>
      </c>
      <c r="BA190">
        <v>100</v>
      </c>
      <c r="BB190">
        <v>7</v>
      </c>
      <c r="BC190">
        <f t="shared" si="2"/>
        <v>3</v>
      </c>
      <c r="BD190">
        <v>0</v>
      </c>
      <c r="BE190">
        <v>0</v>
      </c>
      <c r="BF190">
        <v>1</v>
      </c>
      <c r="BG190" t="s">
        <v>69</v>
      </c>
      <c r="BH190">
        <v>6</v>
      </c>
      <c r="BI190">
        <v>6</v>
      </c>
      <c r="BJ190">
        <v>3</v>
      </c>
      <c r="BK190">
        <v>7</v>
      </c>
      <c r="BL190">
        <v>1</v>
      </c>
      <c r="BM190">
        <v>6</v>
      </c>
      <c r="BN190">
        <v>0</v>
      </c>
      <c r="BO190">
        <v>5</v>
      </c>
      <c r="BP190">
        <v>15</v>
      </c>
      <c r="BQ190">
        <v>0</v>
      </c>
      <c r="BR190">
        <v>0</v>
      </c>
      <c r="BS190">
        <v>1</v>
      </c>
      <c r="BT190">
        <v>0</v>
      </c>
      <c r="BU190">
        <v>1</v>
      </c>
      <c r="BV190">
        <v>1</v>
      </c>
      <c r="BW190">
        <v>1</v>
      </c>
      <c r="BX190">
        <v>0</v>
      </c>
      <c r="BY190">
        <v>0</v>
      </c>
      <c r="BZ190">
        <v>0</v>
      </c>
    </row>
    <row r="191" spans="1:78" x14ac:dyDescent="0.25">
      <c r="A191" t="s">
        <v>182</v>
      </c>
      <c r="B191" t="s">
        <v>245</v>
      </c>
      <c r="D191" t="s">
        <v>183</v>
      </c>
      <c r="E191" t="s">
        <v>30</v>
      </c>
      <c r="F191" t="s">
        <v>30</v>
      </c>
      <c r="G191" t="s">
        <v>9</v>
      </c>
      <c r="H191" t="s">
        <v>241</v>
      </c>
      <c r="I191">
        <v>10</v>
      </c>
      <c r="J191" t="s">
        <v>186</v>
      </c>
      <c r="K191">
        <v>35</v>
      </c>
      <c r="L191" t="s">
        <v>186</v>
      </c>
      <c r="M191">
        <v>25</v>
      </c>
      <c r="N191" t="s">
        <v>28</v>
      </c>
      <c r="P191" t="s">
        <v>28</v>
      </c>
      <c r="R191" t="s">
        <v>28</v>
      </c>
      <c r="T191" t="s">
        <v>28</v>
      </c>
      <c r="V191" t="s">
        <v>28</v>
      </c>
      <c r="Y191" t="s">
        <v>28</v>
      </c>
      <c r="Z191" t="s">
        <v>28</v>
      </c>
      <c r="AB191" t="s">
        <v>180</v>
      </c>
      <c r="AC191" t="s">
        <v>34</v>
      </c>
      <c r="AD191" t="s">
        <v>180</v>
      </c>
      <c r="AE191" t="s">
        <v>180</v>
      </c>
      <c r="AF191" t="s">
        <v>180</v>
      </c>
      <c r="AG191" t="s">
        <v>180</v>
      </c>
      <c r="AH191" t="s">
        <v>180</v>
      </c>
      <c r="AI191" t="s">
        <v>180</v>
      </c>
      <c r="AJ191" t="s">
        <v>180</v>
      </c>
      <c r="AK191" t="s">
        <v>180</v>
      </c>
      <c r="AL191" t="s">
        <v>180</v>
      </c>
      <c r="AQ191" t="s">
        <v>34</v>
      </c>
      <c r="AR191" t="s">
        <v>181</v>
      </c>
      <c r="AU191" t="s">
        <v>180</v>
      </c>
      <c r="AW191" t="s">
        <v>34</v>
      </c>
      <c r="AX191" t="s">
        <v>32</v>
      </c>
      <c r="AY191" t="s">
        <v>70</v>
      </c>
      <c r="AZ191">
        <v>600</v>
      </c>
      <c r="BA191">
        <v>100</v>
      </c>
      <c r="BB191">
        <v>8</v>
      </c>
      <c r="BC191">
        <f t="shared" si="2"/>
        <v>4</v>
      </c>
      <c r="BD191">
        <v>0</v>
      </c>
      <c r="BE191">
        <v>0</v>
      </c>
      <c r="BF191">
        <v>1</v>
      </c>
      <c r="BG191" t="s">
        <v>69</v>
      </c>
      <c r="BH191">
        <v>6</v>
      </c>
      <c r="BI191">
        <v>2</v>
      </c>
      <c r="BJ191">
        <v>3</v>
      </c>
      <c r="BK191">
        <v>7</v>
      </c>
      <c r="BL191">
        <v>1</v>
      </c>
      <c r="BM191">
        <v>6</v>
      </c>
      <c r="BN191">
        <v>0</v>
      </c>
      <c r="BO191">
        <v>5</v>
      </c>
      <c r="BP191">
        <v>15</v>
      </c>
      <c r="BQ191">
        <v>0</v>
      </c>
      <c r="BR191">
        <v>0</v>
      </c>
      <c r="BS191">
        <v>1</v>
      </c>
      <c r="BT191">
        <v>0</v>
      </c>
      <c r="BU191">
        <v>1</v>
      </c>
      <c r="BV191">
        <v>1</v>
      </c>
      <c r="BW191">
        <v>1</v>
      </c>
      <c r="BX191">
        <v>0</v>
      </c>
      <c r="BY191">
        <v>0</v>
      </c>
      <c r="BZ191">
        <v>0</v>
      </c>
    </row>
    <row r="192" spans="1:78" x14ac:dyDescent="0.25">
      <c r="A192" t="s">
        <v>182</v>
      </c>
      <c r="B192" t="s">
        <v>245</v>
      </c>
      <c r="D192" t="s">
        <v>240</v>
      </c>
      <c r="E192" t="s">
        <v>30</v>
      </c>
      <c r="F192" t="s">
        <v>34</v>
      </c>
      <c r="G192" t="s">
        <v>9</v>
      </c>
      <c r="H192" t="s">
        <v>241</v>
      </c>
      <c r="I192">
        <v>6</v>
      </c>
      <c r="J192" t="s">
        <v>37</v>
      </c>
      <c r="K192">
        <v>15</v>
      </c>
      <c r="L192" t="s">
        <v>186</v>
      </c>
      <c r="M192">
        <v>25</v>
      </c>
      <c r="N192" t="s">
        <v>28</v>
      </c>
      <c r="P192" t="s">
        <v>28</v>
      </c>
      <c r="R192" t="s">
        <v>28</v>
      </c>
      <c r="T192" t="s">
        <v>28</v>
      </c>
      <c r="V192" t="s">
        <v>28</v>
      </c>
      <c r="Y192" t="s">
        <v>28</v>
      </c>
      <c r="Z192" t="s">
        <v>28</v>
      </c>
      <c r="AB192" t="s">
        <v>180</v>
      </c>
      <c r="AC192" t="s">
        <v>34</v>
      </c>
      <c r="AD192" t="s">
        <v>180</v>
      </c>
      <c r="AE192" t="s">
        <v>180</v>
      </c>
      <c r="AF192" t="s">
        <v>180</v>
      </c>
      <c r="AG192" t="s">
        <v>180</v>
      </c>
      <c r="AH192" t="s">
        <v>180</v>
      </c>
      <c r="AI192" t="s">
        <v>180</v>
      </c>
      <c r="AJ192" t="s">
        <v>180</v>
      </c>
      <c r="AK192" t="s">
        <v>180</v>
      </c>
      <c r="AL192" t="s">
        <v>180</v>
      </c>
      <c r="AQ192" t="s">
        <v>34</v>
      </c>
      <c r="AR192" t="s">
        <v>181</v>
      </c>
      <c r="AU192" t="s">
        <v>181</v>
      </c>
      <c r="AW192" t="s">
        <v>30</v>
      </c>
      <c r="AX192" t="s">
        <v>243</v>
      </c>
      <c r="AY192" t="s">
        <v>68</v>
      </c>
      <c r="AZ192">
        <v>600</v>
      </c>
      <c r="BA192">
        <v>100</v>
      </c>
      <c r="BB192">
        <v>5</v>
      </c>
      <c r="BC192">
        <f t="shared" si="2"/>
        <v>1</v>
      </c>
      <c r="BD192">
        <v>0</v>
      </c>
      <c r="BE192">
        <v>0</v>
      </c>
      <c r="BF192">
        <v>1</v>
      </c>
      <c r="BG192" t="s">
        <v>69</v>
      </c>
      <c r="BH192">
        <v>6</v>
      </c>
      <c r="BI192">
        <v>3</v>
      </c>
      <c r="BJ192">
        <v>3</v>
      </c>
      <c r="BK192">
        <v>7</v>
      </c>
      <c r="BL192">
        <v>1</v>
      </c>
      <c r="BM192">
        <v>6</v>
      </c>
      <c r="BN192">
        <v>0</v>
      </c>
      <c r="BO192">
        <v>5</v>
      </c>
      <c r="BP192">
        <v>15</v>
      </c>
      <c r="BQ192">
        <v>0</v>
      </c>
      <c r="BR192">
        <v>0</v>
      </c>
      <c r="BS192">
        <v>1</v>
      </c>
      <c r="BT192">
        <v>0</v>
      </c>
      <c r="BU192">
        <v>1</v>
      </c>
      <c r="BV192">
        <v>1</v>
      </c>
      <c r="BW192">
        <v>0</v>
      </c>
      <c r="BX192">
        <v>0</v>
      </c>
      <c r="BY192">
        <v>0</v>
      </c>
      <c r="BZ192">
        <v>0</v>
      </c>
    </row>
    <row r="193" spans="1:78" x14ac:dyDescent="0.25">
      <c r="A193" t="s">
        <v>182</v>
      </c>
      <c r="B193" t="s">
        <v>245</v>
      </c>
      <c r="D193" t="s">
        <v>239</v>
      </c>
      <c r="E193" t="s">
        <v>30</v>
      </c>
      <c r="F193" t="s">
        <v>30</v>
      </c>
      <c r="G193" t="s">
        <v>9</v>
      </c>
      <c r="H193" t="s">
        <v>241</v>
      </c>
      <c r="I193">
        <v>10</v>
      </c>
      <c r="J193" t="s">
        <v>186</v>
      </c>
      <c r="K193">
        <v>30</v>
      </c>
      <c r="L193" t="s">
        <v>186</v>
      </c>
      <c r="M193">
        <v>25</v>
      </c>
      <c r="N193" t="s">
        <v>28</v>
      </c>
      <c r="P193" t="s">
        <v>28</v>
      </c>
      <c r="R193" t="s">
        <v>28</v>
      </c>
      <c r="T193" t="s">
        <v>28</v>
      </c>
      <c r="V193" t="s">
        <v>28</v>
      </c>
      <c r="Y193" t="s">
        <v>28</v>
      </c>
      <c r="Z193" t="s">
        <v>28</v>
      </c>
      <c r="AB193" t="s">
        <v>180</v>
      </c>
      <c r="AC193" t="s">
        <v>34</v>
      </c>
      <c r="AD193" t="s">
        <v>180</v>
      </c>
      <c r="AE193" t="s">
        <v>180</v>
      </c>
      <c r="AF193" t="s">
        <v>180</v>
      </c>
      <c r="AG193" t="s">
        <v>180</v>
      </c>
      <c r="AH193" t="s">
        <v>180</v>
      </c>
      <c r="AI193" t="s">
        <v>180</v>
      </c>
      <c r="AJ193" t="s">
        <v>180</v>
      </c>
      <c r="AK193" t="s">
        <v>180</v>
      </c>
      <c r="AL193" t="s">
        <v>180</v>
      </c>
      <c r="AQ193" t="s">
        <v>34</v>
      </c>
      <c r="AR193" t="s">
        <v>181</v>
      </c>
      <c r="AU193" t="s">
        <v>180</v>
      </c>
      <c r="AW193" t="s">
        <v>34</v>
      </c>
      <c r="AX193" t="s">
        <v>28</v>
      </c>
      <c r="AY193" t="s">
        <v>73</v>
      </c>
      <c r="AZ193">
        <v>600</v>
      </c>
      <c r="BA193">
        <v>100</v>
      </c>
      <c r="BB193">
        <v>7</v>
      </c>
      <c r="BC193">
        <f t="shared" si="2"/>
        <v>3</v>
      </c>
      <c r="BD193">
        <v>0</v>
      </c>
      <c r="BE193">
        <v>0</v>
      </c>
      <c r="BF193">
        <v>1</v>
      </c>
      <c r="BG193" t="s">
        <v>69</v>
      </c>
      <c r="BH193">
        <v>6</v>
      </c>
      <c r="BI193">
        <v>6</v>
      </c>
      <c r="BJ193">
        <v>3</v>
      </c>
      <c r="BK193">
        <v>7</v>
      </c>
      <c r="BL193">
        <v>1</v>
      </c>
      <c r="BM193">
        <v>6</v>
      </c>
      <c r="BN193">
        <v>0</v>
      </c>
      <c r="BO193">
        <v>5</v>
      </c>
      <c r="BP193">
        <v>15</v>
      </c>
      <c r="BQ193">
        <v>0</v>
      </c>
      <c r="BR193">
        <v>0</v>
      </c>
      <c r="BS193">
        <v>1</v>
      </c>
      <c r="BT193">
        <v>0</v>
      </c>
      <c r="BU193">
        <v>1</v>
      </c>
      <c r="BV193">
        <v>1</v>
      </c>
      <c r="BW193">
        <v>1</v>
      </c>
      <c r="BX193">
        <v>0</v>
      </c>
      <c r="BY193">
        <v>0</v>
      </c>
      <c r="BZ193">
        <v>0</v>
      </c>
    </row>
    <row r="194" spans="1:78" x14ac:dyDescent="0.25">
      <c r="A194" t="s">
        <v>182</v>
      </c>
      <c r="B194" t="s">
        <v>245</v>
      </c>
      <c r="D194" t="s">
        <v>178</v>
      </c>
      <c r="E194" t="s">
        <v>30</v>
      </c>
      <c r="F194" t="s">
        <v>30</v>
      </c>
      <c r="G194" t="s">
        <v>9</v>
      </c>
      <c r="H194" t="s">
        <v>241</v>
      </c>
      <c r="I194">
        <v>11</v>
      </c>
      <c r="J194" t="s">
        <v>37</v>
      </c>
      <c r="K194">
        <v>30</v>
      </c>
      <c r="L194" t="s">
        <v>186</v>
      </c>
      <c r="M194">
        <v>25</v>
      </c>
      <c r="N194" t="s">
        <v>28</v>
      </c>
      <c r="P194" t="s">
        <v>28</v>
      </c>
      <c r="R194" t="s">
        <v>28</v>
      </c>
      <c r="T194" t="s">
        <v>28</v>
      </c>
      <c r="V194" t="s">
        <v>28</v>
      </c>
      <c r="Y194" t="s">
        <v>28</v>
      </c>
      <c r="Z194" t="s">
        <v>28</v>
      </c>
      <c r="AB194" t="s">
        <v>180</v>
      </c>
      <c r="AC194" t="s">
        <v>34</v>
      </c>
      <c r="AD194" t="s">
        <v>180</v>
      </c>
      <c r="AE194" t="s">
        <v>180</v>
      </c>
      <c r="AF194" t="s">
        <v>180</v>
      </c>
      <c r="AG194" t="s">
        <v>180</v>
      </c>
      <c r="AH194" t="s">
        <v>180</v>
      </c>
      <c r="AI194" t="s">
        <v>180</v>
      </c>
      <c r="AJ194" t="s">
        <v>180</v>
      </c>
      <c r="AK194" t="s">
        <v>180</v>
      </c>
      <c r="AL194" t="s">
        <v>180</v>
      </c>
      <c r="AQ194" t="s">
        <v>34</v>
      </c>
      <c r="AR194" t="s">
        <v>181</v>
      </c>
      <c r="AU194" t="s">
        <v>181</v>
      </c>
      <c r="AW194" t="s">
        <v>30</v>
      </c>
      <c r="AX194" t="s">
        <v>32</v>
      </c>
      <c r="AY194" t="s">
        <v>73</v>
      </c>
      <c r="AZ194">
        <v>600</v>
      </c>
      <c r="BA194">
        <v>100</v>
      </c>
      <c r="BB194">
        <v>4</v>
      </c>
      <c r="BC194">
        <f t="shared" si="2"/>
        <v>0</v>
      </c>
      <c r="BD194">
        <v>0</v>
      </c>
      <c r="BE194">
        <v>0</v>
      </c>
      <c r="BF194">
        <v>1</v>
      </c>
      <c r="BG194" t="s">
        <v>69</v>
      </c>
      <c r="BH194">
        <v>6</v>
      </c>
      <c r="BI194">
        <v>6</v>
      </c>
      <c r="BJ194">
        <v>3</v>
      </c>
      <c r="BK194">
        <v>7</v>
      </c>
      <c r="BL194">
        <v>1</v>
      </c>
      <c r="BM194">
        <v>6</v>
      </c>
      <c r="BN194">
        <v>0</v>
      </c>
      <c r="BO194">
        <v>5</v>
      </c>
      <c r="BP194">
        <v>15</v>
      </c>
      <c r="BQ194">
        <v>0</v>
      </c>
      <c r="BR194">
        <v>0</v>
      </c>
      <c r="BS194">
        <v>1</v>
      </c>
      <c r="BT194">
        <v>0</v>
      </c>
      <c r="BU194">
        <v>1</v>
      </c>
      <c r="BV194">
        <v>1</v>
      </c>
      <c r="BW194">
        <v>1</v>
      </c>
      <c r="BX194">
        <v>0</v>
      </c>
      <c r="BY194">
        <v>0</v>
      </c>
      <c r="BZ194">
        <v>0</v>
      </c>
    </row>
    <row r="195" spans="1:78" x14ac:dyDescent="0.25">
      <c r="A195" t="s">
        <v>182</v>
      </c>
      <c r="B195" t="s">
        <v>245</v>
      </c>
      <c r="D195" t="s">
        <v>183</v>
      </c>
      <c r="E195" t="s">
        <v>30</v>
      </c>
      <c r="F195" t="s">
        <v>30</v>
      </c>
      <c r="G195" t="s">
        <v>9</v>
      </c>
      <c r="H195" t="s">
        <v>241</v>
      </c>
      <c r="I195">
        <v>11</v>
      </c>
      <c r="J195" t="s">
        <v>186</v>
      </c>
      <c r="K195">
        <v>20</v>
      </c>
      <c r="L195" t="s">
        <v>186</v>
      </c>
      <c r="M195">
        <v>25</v>
      </c>
      <c r="N195" t="s">
        <v>28</v>
      </c>
      <c r="P195" t="s">
        <v>28</v>
      </c>
      <c r="R195" t="s">
        <v>28</v>
      </c>
      <c r="T195" t="s">
        <v>28</v>
      </c>
      <c r="V195" t="s">
        <v>28</v>
      </c>
      <c r="Y195" t="s">
        <v>28</v>
      </c>
      <c r="Z195" t="s">
        <v>28</v>
      </c>
      <c r="AB195" t="s">
        <v>180</v>
      </c>
      <c r="AC195" t="s">
        <v>34</v>
      </c>
      <c r="AD195" t="s">
        <v>180</v>
      </c>
      <c r="AE195" t="s">
        <v>180</v>
      </c>
      <c r="AF195" t="s">
        <v>180</v>
      </c>
      <c r="AG195" t="s">
        <v>180</v>
      </c>
      <c r="AH195" t="s">
        <v>180</v>
      </c>
      <c r="AI195" t="s">
        <v>180</v>
      </c>
      <c r="AJ195" t="s">
        <v>180</v>
      </c>
      <c r="AK195" t="s">
        <v>180</v>
      </c>
      <c r="AL195" t="s">
        <v>180</v>
      </c>
      <c r="AQ195" t="s">
        <v>34</v>
      </c>
      <c r="AR195" t="s">
        <v>181</v>
      </c>
      <c r="AU195" t="s">
        <v>180</v>
      </c>
      <c r="AW195" t="s">
        <v>34</v>
      </c>
      <c r="AX195" t="s">
        <v>32</v>
      </c>
      <c r="AY195" t="s">
        <v>70</v>
      </c>
      <c r="AZ195">
        <v>600</v>
      </c>
      <c r="BA195">
        <v>100</v>
      </c>
      <c r="BB195">
        <v>7</v>
      </c>
      <c r="BC195">
        <f t="shared" ref="BC195:BC200" si="3">BB195-4</f>
        <v>3</v>
      </c>
      <c r="BD195">
        <v>0</v>
      </c>
      <c r="BE195">
        <v>0</v>
      </c>
      <c r="BF195">
        <v>1</v>
      </c>
      <c r="BG195" t="s">
        <v>69</v>
      </c>
      <c r="BH195">
        <v>6</v>
      </c>
      <c r="BI195">
        <v>2</v>
      </c>
      <c r="BJ195">
        <v>3</v>
      </c>
      <c r="BK195">
        <v>7</v>
      </c>
      <c r="BL195">
        <v>1</v>
      </c>
      <c r="BM195">
        <v>6</v>
      </c>
      <c r="BN195">
        <v>0</v>
      </c>
      <c r="BO195">
        <v>5</v>
      </c>
      <c r="BP195">
        <v>15</v>
      </c>
      <c r="BQ195">
        <v>0</v>
      </c>
      <c r="BR195">
        <v>0</v>
      </c>
      <c r="BS195">
        <v>1</v>
      </c>
      <c r="BT195">
        <v>0</v>
      </c>
      <c r="BU195">
        <v>1</v>
      </c>
      <c r="BV195">
        <v>1</v>
      </c>
      <c r="BW195">
        <v>1</v>
      </c>
      <c r="BX195">
        <v>0</v>
      </c>
      <c r="BY195">
        <v>0</v>
      </c>
      <c r="BZ195">
        <v>0</v>
      </c>
    </row>
    <row r="196" spans="1:78" x14ac:dyDescent="0.25">
      <c r="A196" t="s">
        <v>182</v>
      </c>
      <c r="B196" t="s">
        <v>245</v>
      </c>
      <c r="D196" t="s">
        <v>240</v>
      </c>
      <c r="E196" t="s">
        <v>30</v>
      </c>
      <c r="F196" t="s">
        <v>34</v>
      </c>
      <c r="G196" t="s">
        <v>9</v>
      </c>
      <c r="H196" t="s">
        <v>241</v>
      </c>
      <c r="I196">
        <v>6</v>
      </c>
      <c r="J196" t="s">
        <v>37</v>
      </c>
      <c r="K196">
        <v>15</v>
      </c>
      <c r="L196" t="s">
        <v>186</v>
      </c>
      <c r="M196">
        <v>25</v>
      </c>
      <c r="N196" t="s">
        <v>28</v>
      </c>
      <c r="P196" t="s">
        <v>28</v>
      </c>
      <c r="R196" t="s">
        <v>28</v>
      </c>
      <c r="T196" t="s">
        <v>28</v>
      </c>
      <c r="V196" t="s">
        <v>28</v>
      </c>
      <c r="Y196" t="s">
        <v>28</v>
      </c>
      <c r="Z196" t="s">
        <v>28</v>
      </c>
      <c r="AB196" t="s">
        <v>180</v>
      </c>
      <c r="AC196" t="s">
        <v>34</v>
      </c>
      <c r="AD196" t="s">
        <v>180</v>
      </c>
      <c r="AE196" t="s">
        <v>180</v>
      </c>
      <c r="AF196" t="s">
        <v>180</v>
      </c>
      <c r="AG196" t="s">
        <v>180</v>
      </c>
      <c r="AH196" t="s">
        <v>180</v>
      </c>
      <c r="AI196" t="s">
        <v>180</v>
      </c>
      <c r="AJ196" t="s">
        <v>180</v>
      </c>
      <c r="AK196" t="s">
        <v>180</v>
      </c>
      <c r="AL196" t="s">
        <v>180</v>
      </c>
      <c r="AQ196" t="s">
        <v>34</v>
      </c>
      <c r="AR196" t="s">
        <v>181</v>
      </c>
      <c r="AU196" t="s">
        <v>181</v>
      </c>
      <c r="AW196" t="s">
        <v>30</v>
      </c>
      <c r="AX196" t="s">
        <v>243</v>
      </c>
      <c r="AY196" t="s">
        <v>68</v>
      </c>
      <c r="AZ196">
        <v>600</v>
      </c>
      <c r="BA196">
        <v>100</v>
      </c>
      <c r="BB196">
        <v>8</v>
      </c>
      <c r="BC196">
        <f t="shared" si="3"/>
        <v>4</v>
      </c>
      <c r="BD196">
        <v>0</v>
      </c>
      <c r="BE196">
        <v>0</v>
      </c>
      <c r="BF196">
        <v>1</v>
      </c>
      <c r="BG196" t="s">
        <v>69</v>
      </c>
      <c r="BH196">
        <v>6</v>
      </c>
      <c r="BI196">
        <v>3</v>
      </c>
      <c r="BJ196">
        <v>3</v>
      </c>
      <c r="BK196">
        <v>7</v>
      </c>
      <c r="BL196">
        <v>1</v>
      </c>
      <c r="BM196">
        <v>6</v>
      </c>
      <c r="BN196">
        <v>0</v>
      </c>
      <c r="BO196">
        <v>5</v>
      </c>
      <c r="BP196">
        <v>15</v>
      </c>
      <c r="BQ196">
        <v>0</v>
      </c>
      <c r="BR196">
        <v>0</v>
      </c>
      <c r="BS196">
        <v>1</v>
      </c>
      <c r="BT196">
        <v>0</v>
      </c>
      <c r="BU196">
        <v>1</v>
      </c>
      <c r="BV196">
        <v>1</v>
      </c>
      <c r="BW196">
        <v>0</v>
      </c>
      <c r="BX196">
        <v>0</v>
      </c>
      <c r="BY196">
        <v>0</v>
      </c>
      <c r="BZ196">
        <v>0</v>
      </c>
    </row>
    <row r="197" spans="1:78" x14ac:dyDescent="0.25">
      <c r="A197" t="s">
        <v>182</v>
      </c>
      <c r="B197" t="s">
        <v>245</v>
      </c>
      <c r="D197" t="s">
        <v>239</v>
      </c>
      <c r="E197" t="s">
        <v>30</v>
      </c>
      <c r="F197" t="s">
        <v>30</v>
      </c>
      <c r="G197" t="s">
        <v>9</v>
      </c>
      <c r="H197" t="s">
        <v>241</v>
      </c>
      <c r="I197">
        <v>11</v>
      </c>
      <c r="J197" t="s">
        <v>186</v>
      </c>
      <c r="K197">
        <v>35</v>
      </c>
      <c r="L197" t="s">
        <v>37</v>
      </c>
      <c r="M197">
        <v>25</v>
      </c>
      <c r="N197" t="s">
        <v>28</v>
      </c>
      <c r="P197" t="s">
        <v>28</v>
      </c>
      <c r="R197" t="s">
        <v>28</v>
      </c>
      <c r="T197" t="s">
        <v>28</v>
      </c>
      <c r="V197" t="s">
        <v>28</v>
      </c>
      <c r="Y197" t="s">
        <v>28</v>
      </c>
      <c r="Z197" t="s">
        <v>28</v>
      </c>
      <c r="AB197" t="s">
        <v>180</v>
      </c>
      <c r="AC197" t="s">
        <v>34</v>
      </c>
      <c r="AD197" t="s">
        <v>180</v>
      </c>
      <c r="AE197" t="s">
        <v>180</v>
      </c>
      <c r="AF197" t="s">
        <v>180</v>
      </c>
      <c r="AG197" t="s">
        <v>180</v>
      </c>
      <c r="AH197" t="s">
        <v>180</v>
      </c>
      <c r="AI197" t="s">
        <v>180</v>
      </c>
      <c r="AJ197" t="s">
        <v>180</v>
      </c>
      <c r="AK197" t="s">
        <v>180</v>
      </c>
      <c r="AL197" t="s">
        <v>180</v>
      </c>
      <c r="AQ197" t="s">
        <v>34</v>
      </c>
      <c r="AR197" t="s">
        <v>181</v>
      </c>
      <c r="AU197" t="s">
        <v>180</v>
      </c>
      <c r="AW197" t="s">
        <v>34</v>
      </c>
      <c r="AX197" t="s">
        <v>28</v>
      </c>
      <c r="AY197" t="s">
        <v>73</v>
      </c>
      <c r="AZ197">
        <v>600</v>
      </c>
      <c r="BA197">
        <v>100</v>
      </c>
      <c r="BB197">
        <v>5</v>
      </c>
      <c r="BC197">
        <f t="shared" si="3"/>
        <v>1</v>
      </c>
      <c r="BD197">
        <v>0</v>
      </c>
      <c r="BE197">
        <v>0</v>
      </c>
      <c r="BF197">
        <v>1</v>
      </c>
      <c r="BG197" t="s">
        <v>69</v>
      </c>
      <c r="BH197">
        <v>6</v>
      </c>
      <c r="BI197">
        <v>6</v>
      </c>
      <c r="BJ197">
        <v>3</v>
      </c>
      <c r="BK197">
        <v>7</v>
      </c>
      <c r="BL197">
        <v>1</v>
      </c>
      <c r="BM197">
        <v>6</v>
      </c>
      <c r="BN197">
        <v>0</v>
      </c>
      <c r="BO197">
        <v>5</v>
      </c>
      <c r="BP197">
        <v>15</v>
      </c>
      <c r="BQ197">
        <v>0</v>
      </c>
      <c r="BR197">
        <v>0</v>
      </c>
      <c r="BS197">
        <v>1</v>
      </c>
      <c r="BT197">
        <v>0</v>
      </c>
      <c r="BU197">
        <v>1</v>
      </c>
      <c r="BV197">
        <v>1</v>
      </c>
      <c r="BW197">
        <v>1</v>
      </c>
      <c r="BX197">
        <v>0</v>
      </c>
      <c r="BY197">
        <v>0</v>
      </c>
      <c r="BZ197">
        <v>0</v>
      </c>
    </row>
    <row r="198" spans="1:78" x14ac:dyDescent="0.25">
      <c r="A198" t="s">
        <v>182</v>
      </c>
      <c r="B198" t="s">
        <v>245</v>
      </c>
      <c r="D198" t="s">
        <v>178</v>
      </c>
      <c r="E198" t="s">
        <v>30</v>
      </c>
      <c r="F198" t="s">
        <v>30</v>
      </c>
      <c r="G198" t="s">
        <v>9</v>
      </c>
      <c r="H198" t="s">
        <v>241</v>
      </c>
      <c r="I198">
        <v>11</v>
      </c>
      <c r="J198" t="s">
        <v>37</v>
      </c>
      <c r="K198">
        <v>15</v>
      </c>
      <c r="L198" t="s">
        <v>186</v>
      </c>
      <c r="M198">
        <v>25</v>
      </c>
      <c r="N198" t="s">
        <v>28</v>
      </c>
      <c r="P198" t="s">
        <v>28</v>
      </c>
      <c r="R198" t="s">
        <v>28</v>
      </c>
      <c r="T198" t="s">
        <v>28</v>
      </c>
      <c r="V198" t="s">
        <v>28</v>
      </c>
      <c r="Y198" t="s">
        <v>28</v>
      </c>
      <c r="Z198" t="s">
        <v>28</v>
      </c>
      <c r="AB198" t="s">
        <v>180</v>
      </c>
      <c r="AC198" t="s">
        <v>34</v>
      </c>
      <c r="AD198" t="s">
        <v>180</v>
      </c>
      <c r="AE198" t="s">
        <v>180</v>
      </c>
      <c r="AF198" t="s">
        <v>180</v>
      </c>
      <c r="AG198" t="s">
        <v>180</v>
      </c>
      <c r="AH198" t="s">
        <v>180</v>
      </c>
      <c r="AI198" t="s">
        <v>180</v>
      </c>
      <c r="AJ198" t="s">
        <v>180</v>
      </c>
      <c r="AK198" t="s">
        <v>180</v>
      </c>
      <c r="AL198" t="s">
        <v>180</v>
      </c>
      <c r="AQ198" t="s">
        <v>34</v>
      </c>
      <c r="AR198" t="s">
        <v>181</v>
      </c>
      <c r="AU198" t="s">
        <v>181</v>
      </c>
      <c r="AW198" t="s">
        <v>30</v>
      </c>
      <c r="AX198" t="s">
        <v>32</v>
      </c>
      <c r="AY198" t="s">
        <v>73</v>
      </c>
      <c r="AZ198">
        <v>600</v>
      </c>
      <c r="BA198">
        <v>100</v>
      </c>
      <c r="BB198">
        <v>7</v>
      </c>
      <c r="BC198">
        <f t="shared" si="3"/>
        <v>3</v>
      </c>
      <c r="BD198">
        <v>0</v>
      </c>
      <c r="BE198">
        <v>0</v>
      </c>
      <c r="BF198">
        <v>1</v>
      </c>
      <c r="BG198" t="s">
        <v>69</v>
      </c>
      <c r="BH198">
        <v>6</v>
      </c>
      <c r="BI198">
        <v>6</v>
      </c>
      <c r="BJ198">
        <v>3</v>
      </c>
      <c r="BK198">
        <v>7</v>
      </c>
      <c r="BL198">
        <v>1</v>
      </c>
      <c r="BM198">
        <v>6</v>
      </c>
      <c r="BN198">
        <v>0</v>
      </c>
      <c r="BO198">
        <v>5</v>
      </c>
      <c r="BP198">
        <v>15</v>
      </c>
      <c r="BQ198">
        <v>0</v>
      </c>
      <c r="BR198">
        <v>0</v>
      </c>
      <c r="BS198">
        <v>1</v>
      </c>
      <c r="BT198">
        <v>0</v>
      </c>
      <c r="BU198">
        <v>1</v>
      </c>
      <c r="BV198">
        <v>1</v>
      </c>
      <c r="BW198">
        <v>1</v>
      </c>
      <c r="BX198">
        <v>0</v>
      </c>
      <c r="BY198">
        <v>0</v>
      </c>
      <c r="BZ198">
        <v>0</v>
      </c>
    </row>
    <row r="199" spans="1:78" x14ac:dyDescent="0.25">
      <c r="A199" t="s">
        <v>182</v>
      </c>
      <c r="B199" t="s">
        <v>245</v>
      </c>
      <c r="D199" t="s">
        <v>183</v>
      </c>
      <c r="E199" t="s">
        <v>30</v>
      </c>
      <c r="F199" t="s">
        <v>30</v>
      </c>
      <c r="G199" t="s">
        <v>9</v>
      </c>
      <c r="H199" t="s">
        <v>241</v>
      </c>
      <c r="I199">
        <v>11</v>
      </c>
      <c r="J199" t="s">
        <v>186</v>
      </c>
      <c r="K199">
        <v>30</v>
      </c>
      <c r="L199" t="s">
        <v>37</v>
      </c>
      <c r="M199">
        <v>25</v>
      </c>
      <c r="N199" t="s">
        <v>28</v>
      </c>
      <c r="P199" t="s">
        <v>28</v>
      </c>
      <c r="R199" t="s">
        <v>28</v>
      </c>
      <c r="T199" t="s">
        <v>28</v>
      </c>
      <c r="V199" t="s">
        <v>28</v>
      </c>
      <c r="Y199" t="s">
        <v>28</v>
      </c>
      <c r="Z199" t="s">
        <v>28</v>
      </c>
      <c r="AB199" t="s">
        <v>180</v>
      </c>
      <c r="AC199" t="s">
        <v>34</v>
      </c>
      <c r="AD199" t="s">
        <v>180</v>
      </c>
      <c r="AE199" t="s">
        <v>180</v>
      </c>
      <c r="AF199" t="s">
        <v>180</v>
      </c>
      <c r="AG199" t="s">
        <v>180</v>
      </c>
      <c r="AH199" t="s">
        <v>180</v>
      </c>
      <c r="AI199" t="s">
        <v>180</v>
      </c>
      <c r="AJ199" t="s">
        <v>180</v>
      </c>
      <c r="AK199" t="s">
        <v>180</v>
      </c>
      <c r="AL199" t="s">
        <v>180</v>
      </c>
      <c r="AQ199" t="s">
        <v>34</v>
      </c>
      <c r="AR199" t="s">
        <v>181</v>
      </c>
      <c r="AU199" t="s">
        <v>180</v>
      </c>
      <c r="AW199" t="s">
        <v>34</v>
      </c>
      <c r="AX199" t="s">
        <v>32</v>
      </c>
      <c r="AY199" t="s">
        <v>70</v>
      </c>
      <c r="AZ199">
        <v>600</v>
      </c>
      <c r="BA199">
        <v>100</v>
      </c>
      <c r="BB199">
        <v>4</v>
      </c>
      <c r="BC199">
        <f t="shared" si="3"/>
        <v>0</v>
      </c>
      <c r="BD199">
        <v>0</v>
      </c>
      <c r="BE199">
        <v>0</v>
      </c>
      <c r="BF199">
        <v>1</v>
      </c>
      <c r="BG199" t="s">
        <v>69</v>
      </c>
      <c r="BH199">
        <v>6</v>
      </c>
      <c r="BI199">
        <v>2</v>
      </c>
      <c r="BJ199">
        <v>3</v>
      </c>
      <c r="BK199">
        <v>7</v>
      </c>
      <c r="BL199">
        <v>1</v>
      </c>
      <c r="BM199">
        <v>6</v>
      </c>
      <c r="BN199">
        <v>0</v>
      </c>
      <c r="BO199">
        <v>5</v>
      </c>
      <c r="BP199">
        <v>15</v>
      </c>
      <c r="BQ199">
        <v>0</v>
      </c>
      <c r="BR199">
        <v>0</v>
      </c>
      <c r="BS199">
        <v>1</v>
      </c>
      <c r="BT199">
        <v>0</v>
      </c>
      <c r="BU199">
        <v>1</v>
      </c>
      <c r="BV199">
        <v>1</v>
      </c>
      <c r="BW199">
        <v>1</v>
      </c>
      <c r="BX199">
        <v>0</v>
      </c>
      <c r="BY199">
        <v>0</v>
      </c>
      <c r="BZ199">
        <v>0</v>
      </c>
    </row>
    <row r="200" spans="1:78" x14ac:dyDescent="0.25">
      <c r="A200" t="s">
        <v>182</v>
      </c>
      <c r="B200" t="s">
        <v>245</v>
      </c>
      <c r="D200" t="s">
        <v>240</v>
      </c>
      <c r="E200" t="s">
        <v>30</v>
      </c>
      <c r="F200" t="s">
        <v>34</v>
      </c>
      <c r="G200" t="s">
        <v>9</v>
      </c>
      <c r="H200" t="s">
        <v>241</v>
      </c>
      <c r="I200">
        <v>6</v>
      </c>
      <c r="J200" t="s">
        <v>37</v>
      </c>
      <c r="K200">
        <v>30</v>
      </c>
      <c r="L200" t="s">
        <v>186</v>
      </c>
      <c r="M200">
        <v>25</v>
      </c>
      <c r="N200" t="s">
        <v>28</v>
      </c>
      <c r="P200" t="s">
        <v>28</v>
      </c>
      <c r="R200" t="s">
        <v>28</v>
      </c>
      <c r="T200" t="s">
        <v>28</v>
      </c>
      <c r="V200" t="s">
        <v>28</v>
      </c>
      <c r="Y200" t="s">
        <v>28</v>
      </c>
      <c r="Z200" t="s">
        <v>28</v>
      </c>
      <c r="AB200" t="s">
        <v>180</v>
      </c>
      <c r="AC200" t="s">
        <v>34</v>
      </c>
      <c r="AD200" t="s">
        <v>180</v>
      </c>
      <c r="AE200" t="s">
        <v>180</v>
      </c>
      <c r="AF200" t="s">
        <v>180</v>
      </c>
      <c r="AG200" t="s">
        <v>180</v>
      </c>
      <c r="AH200" t="s">
        <v>180</v>
      </c>
      <c r="AI200" t="s">
        <v>180</v>
      </c>
      <c r="AJ200" t="s">
        <v>180</v>
      </c>
      <c r="AK200" t="s">
        <v>180</v>
      </c>
      <c r="AL200" t="s">
        <v>180</v>
      </c>
      <c r="AQ200" t="s">
        <v>34</v>
      </c>
      <c r="AR200" t="s">
        <v>181</v>
      </c>
      <c r="AU200" t="s">
        <v>181</v>
      </c>
      <c r="AW200" t="s">
        <v>30</v>
      </c>
      <c r="AX200" t="s">
        <v>243</v>
      </c>
      <c r="AY200" t="s">
        <v>68</v>
      </c>
      <c r="AZ200">
        <v>600</v>
      </c>
      <c r="BA200">
        <v>100</v>
      </c>
      <c r="BB200">
        <v>4</v>
      </c>
      <c r="BC200">
        <f t="shared" si="3"/>
        <v>0</v>
      </c>
      <c r="BD200">
        <v>0</v>
      </c>
      <c r="BE200">
        <v>0</v>
      </c>
      <c r="BF200">
        <v>1</v>
      </c>
      <c r="BG200" t="s">
        <v>69</v>
      </c>
      <c r="BH200">
        <v>6</v>
      </c>
      <c r="BI200">
        <v>3</v>
      </c>
      <c r="BJ200">
        <v>3</v>
      </c>
      <c r="BK200">
        <v>7</v>
      </c>
      <c r="BL200">
        <v>1</v>
      </c>
      <c r="BM200">
        <v>6</v>
      </c>
      <c r="BN200">
        <v>0</v>
      </c>
      <c r="BO200">
        <v>5</v>
      </c>
      <c r="BP200">
        <v>15</v>
      </c>
      <c r="BQ200">
        <v>0</v>
      </c>
      <c r="BR200">
        <v>0</v>
      </c>
      <c r="BS200">
        <v>1</v>
      </c>
      <c r="BT200">
        <v>0</v>
      </c>
      <c r="BU200">
        <v>1</v>
      </c>
      <c r="BV200">
        <v>1</v>
      </c>
      <c r="BW200">
        <v>0</v>
      </c>
      <c r="BX200">
        <v>0</v>
      </c>
      <c r="BY200">
        <v>0</v>
      </c>
      <c r="BZ200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tabSelected="1" zoomScale="60" zoomScaleNormal="60" workbookViewId="0">
      <selection activeCell="G44" sqref="G44"/>
    </sheetView>
  </sheetViews>
  <sheetFormatPr baseColWidth="10" defaultColWidth="0" defaultRowHeight="15" zeroHeight="1" x14ac:dyDescent="0.25"/>
  <cols>
    <col min="1" max="1" width="34.140625" style="2" customWidth="1"/>
    <col min="2" max="2" width="22.85546875" style="2" customWidth="1"/>
    <col min="3" max="3" width="16.85546875" style="2" customWidth="1"/>
    <col min="4" max="4" width="16.28515625" style="2" customWidth="1"/>
    <col min="5" max="5" width="27.5703125" style="2" customWidth="1"/>
    <col min="6" max="6" width="22.85546875" style="2" customWidth="1"/>
    <col min="7" max="7" width="16.7109375" style="2" customWidth="1"/>
    <col min="8" max="8" width="15.42578125" style="2" customWidth="1"/>
    <col min="9" max="9" width="40.85546875" style="2" customWidth="1"/>
    <col min="10" max="10" width="13.5703125" style="2" customWidth="1"/>
    <col min="11" max="11" width="23.5703125" style="2" customWidth="1"/>
    <col min="12" max="12" width="28" style="2" customWidth="1"/>
    <col min="13" max="13" width="25.28515625" style="2" customWidth="1"/>
    <col min="14" max="14" width="11.42578125" style="2" customWidth="1"/>
    <col min="15" max="15" width="20" style="2" customWidth="1"/>
    <col min="16" max="20" width="11.42578125" style="2" customWidth="1"/>
    <col min="21" max="21" width="30.42578125" style="2" customWidth="1"/>
    <col min="22" max="22" width="4.42578125" style="2" customWidth="1"/>
    <col min="23" max="23" width="34" style="2" customWidth="1"/>
    <col min="24" max="31" width="11.42578125" style="2" customWidth="1"/>
    <col min="32" max="32" width="16.5703125" style="2" customWidth="1"/>
    <col min="33" max="33" width="16.28515625" style="2" customWidth="1"/>
    <col min="34" max="34" width="14.42578125" style="2" customWidth="1"/>
    <col min="35" max="35" width="14.85546875" style="2" customWidth="1"/>
    <col min="36" max="36" width="11.42578125" style="2" customWidth="1"/>
    <col min="37" max="38" width="0" style="2" hidden="1" customWidth="1"/>
    <col min="39" max="16384" width="11.42578125" hidden="1"/>
  </cols>
  <sheetData>
    <row r="1" spans="1:38" x14ac:dyDescent="0.25"/>
    <row r="2" spans="1:38" s="59" customFormat="1" ht="21" x14ac:dyDescent="0.35">
      <c r="A2" s="58" t="s">
        <v>0</v>
      </c>
    </row>
    <row r="3" spans="1:38" x14ac:dyDescent="0.25">
      <c r="A3" s="38" t="s">
        <v>1</v>
      </c>
      <c r="B3" s="38">
        <f>COUNTA(DATA!A2:A15000)</f>
        <v>199</v>
      </c>
    </row>
    <row r="4" spans="1:38" x14ac:dyDescent="0.25">
      <c r="A4" s="38" t="s">
        <v>2</v>
      </c>
      <c r="B4" s="38" t="str">
        <f>DATA!B2</f>
        <v>School EXAMPLE</v>
      </c>
    </row>
    <row r="5" spans="1:38" x14ac:dyDescent="0.25">
      <c r="A5" s="38" t="s">
        <v>187</v>
      </c>
      <c r="B5" s="38">
        <f>COUNTA(DATA!C2:C15000)</f>
        <v>0</v>
      </c>
    </row>
    <row r="6" spans="1:38" x14ac:dyDescent="0.25"/>
    <row r="7" spans="1:38" ht="45" x14ac:dyDescent="0.25">
      <c r="A7" s="36" t="s">
        <v>5</v>
      </c>
      <c r="B7" s="36" t="s">
        <v>6</v>
      </c>
      <c r="D7" s="34"/>
      <c r="E7" s="34" t="s">
        <v>7</v>
      </c>
      <c r="G7" s="34"/>
      <c r="H7" s="34" t="s">
        <v>8</v>
      </c>
      <c r="J7" s="36" t="s">
        <v>188</v>
      </c>
    </row>
    <row r="8" spans="1:38" x14ac:dyDescent="0.25">
      <c r="A8" s="37">
        <f>COUNTIF(DATA!$E$2:$E$15000,"yes")/$B$3</f>
        <v>1</v>
      </c>
      <c r="B8" s="37">
        <f>COUNTIF(DATA!$F$2:$F$15000,"yes")/$B$3</f>
        <v>0.74874371859296485</v>
      </c>
      <c r="D8" s="34" t="s">
        <v>9</v>
      </c>
      <c r="E8" s="35">
        <f>COUNTIF(DATA!$G$2:$G$15000,D8)/$B$3</f>
        <v>0.94472361809045224</v>
      </c>
      <c r="G8" s="34" t="s">
        <v>10</v>
      </c>
      <c r="H8" s="35">
        <f>COUNTIF(DATA!$H$2:$H$15000,G8)/$B$3</f>
        <v>0.50753768844221103</v>
      </c>
      <c r="J8" s="56">
        <f>AVERAGE(DATA!$I$2:$I$15000)</f>
        <v>10.894472361809045</v>
      </c>
      <c r="K8" s="2" t="s">
        <v>11</v>
      </c>
    </row>
    <row r="9" spans="1:38" x14ac:dyDescent="0.25">
      <c r="A9" s="2" t="s">
        <v>185</v>
      </c>
      <c r="D9" s="34" t="s">
        <v>12</v>
      </c>
      <c r="E9" s="35">
        <f>COUNTIF(DATA!$G$2:$G$15000,D9)/$B$3</f>
        <v>5.5276381909547742E-2</v>
      </c>
      <c r="G9" s="34" t="s">
        <v>13</v>
      </c>
      <c r="H9" s="35">
        <f>COUNTIF(DATA!$H$2:$H$15000,G9)/$B$3</f>
        <v>0.49246231155778897</v>
      </c>
    </row>
    <row r="10" spans="1:38" x14ac:dyDescent="0.25">
      <c r="D10" s="34" t="s">
        <v>14</v>
      </c>
      <c r="E10" s="35">
        <f>COUNTIF(DATA!$G$2:$G$15000,D10)/$B$3</f>
        <v>0</v>
      </c>
      <c r="G10" s="34" t="s">
        <v>15</v>
      </c>
      <c r="H10" s="35">
        <f>COUNTIF(DATA!$H$2:$H$15000,G10)/$B$3</f>
        <v>0</v>
      </c>
    </row>
    <row r="11" spans="1:38" x14ac:dyDescent="0.25"/>
    <row r="12" spans="1:38" s="1" customFormat="1" ht="21.75" thickBot="1" x14ac:dyDescent="0.4">
      <c r="A12" s="33" t="s">
        <v>16</v>
      </c>
    </row>
    <row r="13" spans="1:38" x14ac:dyDescent="0.25">
      <c r="A13" s="9" t="s">
        <v>253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38" s="7" customFormat="1" ht="45" x14ac:dyDescent="0.25">
      <c r="A14" s="53"/>
      <c r="B14" s="13" t="s">
        <v>189</v>
      </c>
      <c r="C14" s="13" t="s">
        <v>190</v>
      </c>
      <c r="D14" s="13" t="s">
        <v>250</v>
      </c>
      <c r="E14" s="13" t="s">
        <v>255</v>
      </c>
      <c r="F14" s="13" t="s">
        <v>247</v>
      </c>
      <c r="G14" s="54" t="s">
        <v>249</v>
      </c>
      <c r="H14" s="54" t="s">
        <v>248</v>
      </c>
      <c r="I14" s="54" t="s">
        <v>251</v>
      </c>
      <c r="J14" s="13"/>
      <c r="K14" s="13"/>
      <c r="L14" s="13" t="s">
        <v>25</v>
      </c>
      <c r="M14" s="13"/>
      <c r="N14" s="13"/>
      <c r="O14" s="13"/>
      <c r="P14" s="13"/>
      <c r="Q14" s="13"/>
      <c r="R14" s="12" t="s">
        <v>26</v>
      </c>
      <c r="S14" s="13"/>
      <c r="T14" s="12"/>
      <c r="U14" s="23" t="s">
        <v>236</v>
      </c>
      <c r="V14" s="12"/>
      <c r="W14" s="23"/>
      <c r="X14" s="23" t="s">
        <v>191</v>
      </c>
      <c r="Y14" s="12"/>
      <c r="Z14" s="47" t="s">
        <v>216</v>
      </c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30" x14ac:dyDescent="0.25">
      <c r="A15" s="25" t="s">
        <v>28</v>
      </c>
      <c r="B15" s="43">
        <f>COUNTIF(DATA!J$2:J$15000,A15)/COUNTA(DATA!J$2:J$15000)</f>
        <v>0.4120603015075377</v>
      </c>
      <c r="C15" s="43">
        <f>(COUNTIF(DATA!L$2:L$15000,A15)/COUNTA(DATA!L$2:L$15000))</f>
        <v>0.4020100502512563</v>
      </c>
      <c r="D15" s="43">
        <f>COUNTIF(DATA!N$2:N$15000,A15)/COUNTA(DATA!N$2:N$15000)</f>
        <v>0.98492462311557794</v>
      </c>
      <c r="E15" s="43">
        <f>COUNTIF(DATA!P$2:P$15000,A15)/COUNTA(DATA!P$2:P$15000)</f>
        <v>1</v>
      </c>
      <c r="F15" s="43">
        <f>COUNTIF(DATA!R$2:R$15000,A15)/COUNTA(DATA!R$2:R$15000)</f>
        <v>1</v>
      </c>
      <c r="G15" s="43">
        <f>COUNTIF(DATA!T$2:T$15000,A15)/COUNTA(DATA!T$2:T$15000)</f>
        <v>1</v>
      </c>
      <c r="H15" s="43">
        <f>COUNTIF(DATA!V$2:V$15000,A15)/COUNTA(DATA!T$2:T$15000)</f>
        <v>0.57286432160804024</v>
      </c>
      <c r="I15" s="43">
        <f>COUNTIF(DATA!Y$2:Y$15000,A15)/COUNTA((DATA!Y$2:Y$15000))</f>
        <v>0.99497487437185927</v>
      </c>
      <c r="J15" s="42"/>
      <c r="K15" s="12" t="s">
        <v>29</v>
      </c>
      <c r="L15" s="43">
        <f>(COUNTIF(DATA!W$2:W$15000,K15)/COUNTA(DATA!W$2:W$15000))</f>
        <v>0.18333333333333332</v>
      </c>
      <c r="M15" s="13"/>
      <c r="N15" s="12"/>
      <c r="O15" s="12"/>
      <c r="P15" s="12"/>
      <c r="Q15" s="12" t="s">
        <v>30</v>
      </c>
      <c r="R15" s="43">
        <f>(COUNTIF(DATA!$AN$2:AN$15000,Q15)/COUNTA(DATA!AN$2:AN$15000))</f>
        <v>0.4823529411764706</v>
      </c>
      <c r="S15" s="12"/>
      <c r="T15" s="12" t="s">
        <v>31</v>
      </c>
      <c r="U15" s="60">
        <f>AVERAGE(DATA!S2:AS15000)</f>
        <v>18.264900662251655</v>
      </c>
      <c r="V15" s="12"/>
      <c r="W15" s="23" t="s">
        <v>237</v>
      </c>
      <c r="X15" s="46">
        <f>(COUNTIF(DATA!$AQ$2:AQ$15000,"yes")/COUNTA(DATA!AQ$2:AQ$15000))</f>
        <v>0</v>
      </c>
      <c r="Y15" s="12"/>
      <c r="Z15" s="45">
        <f>AVERAGE(DATA!AS2:AS15000)</f>
        <v>30</v>
      </c>
    </row>
    <row r="16" spans="1:38" ht="30" x14ac:dyDescent="0.25">
      <c r="A16" s="25" t="s">
        <v>32</v>
      </c>
      <c r="B16" s="43">
        <f>COUNTIF(DATA!J$2:J$15000,A16)/COUNTA(DATA!J$2:J$15000)</f>
        <v>5.0251256281407038E-2</v>
      </c>
      <c r="C16" s="43">
        <f>(COUNTIF(DATA!L$2:L$15000,A16)/COUNTA(DATA!L$2:L$15000))</f>
        <v>0.42211055276381909</v>
      </c>
      <c r="D16" s="43">
        <f>COUNTIF(DATA!N$2:N$15000,A16)/COUNTA(DATA!N$2:N$15000)</f>
        <v>1.507537688442211E-2</v>
      </c>
      <c r="E16" s="43">
        <f>COUNTIF(DATA!P$2:P$15000,A16)/COUNTA(DATA!P$2:P$15000)</f>
        <v>0</v>
      </c>
      <c r="F16" s="43">
        <f>COUNTIF(DATA!R$2:R$15000,A16)/COUNTA(DATA!R$2:R$15000)</f>
        <v>0</v>
      </c>
      <c r="G16" s="43">
        <f>COUNTIF(DATA!T$2:T$15000,A16)/COUNTA(DATA!T$2:T$15000)</f>
        <v>0</v>
      </c>
      <c r="H16" s="43">
        <f>COUNTIF(DATA!V$2:V$15000,A16)/COUNTA(DATA!T$2:T$15000)</f>
        <v>0.30653266331658291</v>
      </c>
      <c r="I16" s="43">
        <f>COUNTIF(DATA!Y$2:Y$15000,A16)/COUNTA((DATA!Y$2:Y$15000))</f>
        <v>5.0251256281407036E-3</v>
      </c>
      <c r="J16" s="42"/>
      <c r="K16" s="12" t="s">
        <v>33</v>
      </c>
      <c r="L16" s="43">
        <f>(COUNTIF(DATA!W$2:W$15000,K16)/COUNTA(DATA!W$2:W$15000))</f>
        <v>0.48333333333333334</v>
      </c>
      <c r="M16" s="13"/>
      <c r="N16" s="12"/>
      <c r="O16" s="12"/>
      <c r="P16" s="12"/>
      <c r="Q16" s="12" t="s">
        <v>34</v>
      </c>
      <c r="R16" s="43">
        <f>(COUNTIF(DATA!$AN$2:AN$15000,Q16)/COUNTA(DATA!AN$2:AN$15000))</f>
        <v>0.51764705882352946</v>
      </c>
      <c r="S16" s="12"/>
      <c r="T16" s="12"/>
      <c r="U16" s="14"/>
      <c r="V16" s="12"/>
      <c r="W16" s="23" t="s">
        <v>238</v>
      </c>
      <c r="X16" s="46">
        <f>(COUNTIF(DATA!$AQ$2:AQ$15000,"no")/COUNTA(DATA!AQ$2:AQ$15000))</f>
        <v>1</v>
      </c>
      <c r="Y16" s="12"/>
      <c r="Z16" s="15"/>
    </row>
    <row r="17" spans="1:26" ht="37.5" customHeight="1" x14ac:dyDescent="0.25">
      <c r="A17" s="25" t="s">
        <v>35</v>
      </c>
      <c r="B17" s="43">
        <f>COUNTIF(DATA!J$2:J$15000,A17)/COUNTA(DATA!J$2:J$15000)</f>
        <v>0.42713567839195982</v>
      </c>
      <c r="C17" s="43">
        <f>(COUNTIF(DATA!L$2:L$15000,A17)/COUNTA(DATA!L$2:L$15000))</f>
        <v>0.16582914572864321</v>
      </c>
      <c r="D17" s="43">
        <f>COUNTIF(DATA!N$2:N$15000,A17)/COUNTA(DATA!N$2:N$15000)</f>
        <v>0</v>
      </c>
      <c r="E17" s="43">
        <f>COUNTIF(DATA!P$2:P$15000,A17)/COUNTA(DATA!P$2:P$15000)</f>
        <v>0</v>
      </c>
      <c r="F17" s="43">
        <f>COUNTIF(DATA!R$2:R$15000,A17)/COUNTA(DATA!R$2:R$15000)</f>
        <v>0</v>
      </c>
      <c r="G17" s="43">
        <f>COUNTIF(DATA!T$2:T$15000,A17)/COUNTA(DATA!T$2:T$15000)</f>
        <v>0</v>
      </c>
      <c r="H17" s="43">
        <f>COUNTIF(DATA!V$2:V$15000,A17)/COUNTA(DATA!T$2:T$15000)</f>
        <v>0</v>
      </c>
      <c r="I17" s="43">
        <f>COUNTIF(DATA!Y$2:Y$15000,A17)/COUNTA((DATA!Y$2:Y$15000))</f>
        <v>0</v>
      </c>
      <c r="J17" s="42"/>
      <c r="K17" s="12" t="s">
        <v>36</v>
      </c>
      <c r="L17" s="43">
        <f>(COUNTIF(DATA!W$2:W$15000,K17)/COUNTA(DATA!W$2:W$15000))</f>
        <v>0.05</v>
      </c>
      <c r="M17" s="13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5"/>
    </row>
    <row r="18" spans="1:26" x14ac:dyDescent="0.25">
      <c r="A18" s="25" t="s">
        <v>37</v>
      </c>
      <c r="B18" s="43">
        <f>COUNTIF(DATA!J$2:J$15000,A18)/COUNTA(DATA!J$2:J$15000)</f>
        <v>0.11055276381909548</v>
      </c>
      <c r="C18" s="43">
        <f>(COUNTIF(DATA!L$2:L$15000,A18)/COUNTA(DATA!L$2:L$15000))</f>
        <v>1.0050251256281407E-2</v>
      </c>
      <c r="D18" s="43">
        <f>COUNTIF(DATA!N$2:N$15000,A18)/COUNTA(DATA!N$2:N$15000)</f>
        <v>0</v>
      </c>
      <c r="E18" s="43">
        <f>COUNTIF(DATA!P$2:P$15000,A18)/COUNTA(DATA!P$2:P$15000)</f>
        <v>0</v>
      </c>
      <c r="F18" s="43">
        <f>COUNTIF(DATA!R$2:R$15000,A18)/COUNTA(DATA!R$2:R$15000)</f>
        <v>0</v>
      </c>
      <c r="G18" s="43">
        <f>COUNTIF(DATA!T$2:T$15000,A18)/COUNTA(DATA!T$2:T$15000)</f>
        <v>0</v>
      </c>
      <c r="H18" s="43">
        <f>COUNTIF(DATA!V$2:V$15000,A18)/COUNTA(DATA!T$2:T$15000)</f>
        <v>0.12060301507537688</v>
      </c>
      <c r="I18" s="43">
        <f>COUNTIF(DATA!Y$2:Y$15000,A18)/COUNTA((DATA!Y$2:Y$15000))</f>
        <v>0</v>
      </c>
      <c r="J18" s="42"/>
      <c r="K18" s="12" t="s">
        <v>38</v>
      </c>
      <c r="L18" s="43">
        <f>(COUNTIF(DATA!W$2:W$15000,K18)/COUNTA(DATA!W$2:W$15000))</f>
        <v>0.05</v>
      </c>
      <c r="M18" s="13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5"/>
    </row>
    <row r="19" spans="1:26" x14ac:dyDescent="0.25">
      <c r="A19" s="25"/>
      <c r="B19" s="12"/>
      <c r="C19" s="12"/>
      <c r="D19" s="12"/>
      <c r="E19" s="12"/>
      <c r="F19" s="12"/>
      <c r="G19" s="12"/>
      <c r="H19" s="12"/>
      <c r="I19" s="12"/>
      <c r="J19" s="12"/>
      <c r="K19" s="12" t="s">
        <v>39</v>
      </c>
      <c r="L19" s="43">
        <f>(COUNTIF(DATA!W$2:W$15000,K19)/COUNTA(DATA!W$2:W$15000))</f>
        <v>3.3333333333333333E-2</v>
      </c>
      <c r="M19" s="13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5"/>
    </row>
    <row r="20" spans="1:26" x14ac:dyDescent="0.25">
      <c r="A20" s="25"/>
      <c r="B20" s="12"/>
      <c r="C20" s="12"/>
      <c r="D20" s="12"/>
      <c r="E20" s="12"/>
      <c r="F20" s="12"/>
      <c r="G20" s="12"/>
      <c r="H20" s="12"/>
      <c r="I20" s="12"/>
      <c r="J20" s="12"/>
      <c r="K20" s="12" t="s">
        <v>15</v>
      </c>
      <c r="L20" s="43">
        <f>(COUNTIF(DATA!W$2:W$15000,K20)/COUNTA(DATA!W$2:W$15000))</f>
        <v>0.05</v>
      </c>
      <c r="M20" s="13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5"/>
    </row>
    <row r="21" spans="1:26" ht="15.75" thickBot="1" x14ac:dyDescent="0.3">
      <c r="A21" s="26"/>
      <c r="B21" s="16"/>
      <c r="C21" s="16"/>
      <c r="D21" s="16"/>
      <c r="E21" s="16"/>
      <c r="F21" s="16"/>
      <c r="G21" s="16"/>
      <c r="H21" s="16"/>
      <c r="I21" s="16"/>
      <c r="J21" s="16"/>
      <c r="K21" s="16" t="s">
        <v>40</v>
      </c>
      <c r="L21" s="44">
        <f>(COUNTIF(DATA!W$2:W$15000,K21)/COUNTA(DATA!W$2:W$15000))</f>
        <v>0.15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7"/>
    </row>
    <row r="22" spans="1:26" x14ac:dyDescent="0.25"/>
    <row r="23" spans="1:26" s="59" customFormat="1" ht="21" x14ac:dyDescent="0.35">
      <c r="A23" s="58" t="s">
        <v>41</v>
      </c>
    </row>
    <row r="24" spans="1:26" s="1" customFormat="1" ht="18.75" x14ac:dyDescent="0.3"/>
    <row r="25" spans="1:26" s="6" customFormat="1" x14ac:dyDescent="0.25">
      <c r="D25" s="2"/>
      <c r="E25" s="2"/>
      <c r="F25" s="2"/>
      <c r="G25" s="2"/>
      <c r="H25" s="2"/>
      <c r="I25" s="2"/>
      <c r="J25" s="2"/>
    </row>
    <row r="26" spans="1:26" s="8" customFormat="1" ht="29.25" customHeight="1" x14ac:dyDescent="0.25">
      <c r="B26" s="8" t="s">
        <v>43</v>
      </c>
      <c r="D26" s="2"/>
      <c r="E26" s="2"/>
      <c r="F26" s="2"/>
      <c r="G26" s="2"/>
      <c r="H26" s="2"/>
      <c r="I26" s="2"/>
      <c r="J26" s="2"/>
    </row>
    <row r="27" spans="1:26" s="2" customFormat="1" ht="49.5" customHeight="1" x14ac:dyDescent="0.25">
      <c r="A27" s="3" t="s">
        <v>68</v>
      </c>
      <c r="B27" s="4">
        <f>COUNTIF(DATA!$AY$2:$AY$15000,A27)/COUNTIF(DATA!$G$2:$G$15000,$D$8)</f>
        <v>0.27127659574468083</v>
      </c>
      <c r="D27" s="8"/>
      <c r="E27" s="8" t="s">
        <v>217</v>
      </c>
    </row>
    <row r="28" spans="1:26" ht="45" x14ac:dyDescent="0.25">
      <c r="A28" s="3" t="s">
        <v>70</v>
      </c>
      <c r="B28" s="4">
        <f>COUNTIF(DATA!$AY$2:$AY$15000,A28)/COUNTIF(DATA!$G$2:$G$15000,$D$8)</f>
        <v>0.23404255319148937</v>
      </c>
      <c r="D28" s="3" t="s">
        <v>69</v>
      </c>
      <c r="E28" s="4">
        <f>COUNTIF(DATA!$BG$2:$BG$15000,D28)/COUNTIF(DATA!$G$2:$G$15000,$D$8)</f>
        <v>1</v>
      </c>
    </row>
    <row r="29" spans="1:26" ht="29.25" customHeight="1" x14ac:dyDescent="0.25">
      <c r="A29" s="3" t="s">
        <v>73</v>
      </c>
      <c r="B29" s="4">
        <f>COUNTIF(DATA!$AY$2:$AY$15000,A29)/COUNTIF(DATA!$G$2:$G$15000,$D$8)</f>
        <v>0.49468085106382981</v>
      </c>
      <c r="D29" s="3" t="s">
        <v>71</v>
      </c>
      <c r="E29" s="4">
        <f>COUNTIF(DATA!$BG$2:$BG$15000,D29)/COUNTIF(DATA!$G$2:$G$15000,$D$8)</f>
        <v>0</v>
      </c>
    </row>
    <row r="30" spans="1:26" ht="45" x14ac:dyDescent="0.25">
      <c r="A30" s="3" t="s">
        <v>75</v>
      </c>
      <c r="B30" s="4">
        <f>COUNTIF(DATA!$AY$2:$AY$15000,A30)/COUNTIF(DATA!$G$2:$G$15000,$D$8)</f>
        <v>0</v>
      </c>
      <c r="D30" s="3" t="s">
        <v>74</v>
      </c>
      <c r="E30" s="4">
        <f>COUNTIF(DATA!$BG$2:$BG$15000,D30)/COUNTIF(DATA!$G$2:$G$15000,$D$8)</f>
        <v>0</v>
      </c>
    </row>
    <row r="31" spans="1:26" x14ac:dyDescent="0.25"/>
    <row r="32" spans="1:26" ht="15.75" thickBot="1" x14ac:dyDescent="0.3"/>
    <row r="33" spans="1:29" ht="18.75" x14ac:dyDescent="0.3">
      <c r="A33" s="9" t="s">
        <v>254</v>
      </c>
      <c r="B33" s="18"/>
      <c r="C33" s="18"/>
      <c r="D33" s="18"/>
      <c r="E33" s="18"/>
      <c r="F33" s="18"/>
      <c r="G33" s="18"/>
      <c r="H33" s="10"/>
      <c r="I33" s="20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spans="1:29" x14ac:dyDescent="0.25">
      <c r="A34" s="48" t="s">
        <v>92</v>
      </c>
      <c r="B34" s="49"/>
      <c r="C34" s="49"/>
      <c r="D34" s="49"/>
      <c r="E34" s="49"/>
      <c r="F34" s="49"/>
      <c r="G34" s="49"/>
      <c r="H34" s="12"/>
      <c r="I34" s="12" t="s">
        <v>218</v>
      </c>
      <c r="J34" s="55">
        <f>(SUM(DATA!$BH$2:$BH$15000)+SUM(DATA!$BI$2:$BI$15000))/COUNTIF(DATA!$G$2:$G$15000,$D$8)</f>
        <v>9.6702127659574462</v>
      </c>
      <c r="K34" s="14"/>
      <c r="L34" s="49" t="s">
        <v>42</v>
      </c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14"/>
      <c r="Z34" s="51" t="s">
        <v>211</v>
      </c>
      <c r="AA34" s="51"/>
      <c r="AB34" s="51"/>
      <c r="AC34" s="52"/>
    </row>
    <row r="35" spans="1:29" ht="60" x14ac:dyDescent="0.25">
      <c r="A35" s="50" t="s">
        <v>192</v>
      </c>
      <c r="B35" s="23" t="s">
        <v>193</v>
      </c>
      <c r="C35" s="23" t="s">
        <v>194</v>
      </c>
      <c r="D35" s="23" t="s">
        <v>195</v>
      </c>
      <c r="E35" s="23" t="s">
        <v>196</v>
      </c>
      <c r="F35" s="23" t="s">
        <v>197</v>
      </c>
      <c r="G35" s="23" t="s">
        <v>252</v>
      </c>
      <c r="H35" s="12"/>
      <c r="I35" s="12" t="s">
        <v>72</v>
      </c>
      <c r="J35" s="22">
        <f>(SUM(DATA!$BI$2:$BI$15000)/COUNTIF(DATA!$G$2:$G$15000,$D$8))/J34</f>
        <v>0.37898789878987899</v>
      </c>
      <c r="K35" s="23"/>
      <c r="L35" s="23" t="s">
        <v>198</v>
      </c>
      <c r="M35" s="23" t="s">
        <v>199</v>
      </c>
      <c r="N35" s="23" t="s">
        <v>200</v>
      </c>
      <c r="O35" s="23" t="s">
        <v>201</v>
      </c>
      <c r="P35" s="23" t="s">
        <v>202</v>
      </c>
      <c r="Q35" s="23" t="s">
        <v>203</v>
      </c>
      <c r="R35" s="23" t="s">
        <v>204</v>
      </c>
      <c r="S35" s="23" t="s">
        <v>205</v>
      </c>
      <c r="T35" s="23" t="s">
        <v>206</v>
      </c>
      <c r="U35" s="23" t="s">
        <v>207</v>
      </c>
      <c r="V35" s="23" t="s">
        <v>208</v>
      </c>
      <c r="W35" s="23" t="s">
        <v>209</v>
      </c>
      <c r="X35" s="23" t="s">
        <v>210</v>
      </c>
      <c r="Y35" s="23"/>
      <c r="Z35" s="23" t="s">
        <v>214</v>
      </c>
      <c r="AA35" s="23" t="s">
        <v>212</v>
      </c>
      <c r="AB35" s="23" t="s">
        <v>213</v>
      </c>
      <c r="AC35" s="47" t="s">
        <v>212</v>
      </c>
    </row>
    <row r="36" spans="1:29" x14ac:dyDescent="0.25">
      <c r="A36" s="57">
        <f>SUM(DATA!AZ$2:AZ$15000)/COUNTIF(DATA!$G$2:$G$15000,$D$8)</f>
        <v>595.74468085106378</v>
      </c>
      <c r="B36" s="57">
        <f>SUM(DATA!BA$2:BA$15000)/COUNTIF(DATA!$G$2:$G$15000,$D$8)</f>
        <v>100.53191489361703</v>
      </c>
      <c r="C36" s="57">
        <f>SUM(DATA!BB$2:BB$15000)/COUNTIF(DATA!$G$2:$G$15000,$D$8)</f>
        <v>6.1968085106382977</v>
      </c>
      <c r="D36" s="57">
        <f>SUM(DATA!BC$2:BC$15000)/COUNTIF(DATA!$G$2:$G$15000,$D$8)</f>
        <v>2.0797872340425534</v>
      </c>
      <c r="E36" s="57">
        <f>SUM(DATA!BD$2:BD$15000)/COUNTIF(DATA!$G$2:$G$15000,$D$8)</f>
        <v>0.40425531914893614</v>
      </c>
      <c r="F36" s="57">
        <f>SUM(DATA!BE$2:BE$15000)/COUNTIF(DATA!$G$2:$G$15000,$D$8)</f>
        <v>0.22872340425531915</v>
      </c>
      <c r="G36" s="57">
        <f>SUM(DATA!BF$2:BF$15000)/COUNTIF(DATA!$G$2:$G$15000,$D$8)</f>
        <v>1</v>
      </c>
      <c r="H36" s="12"/>
      <c r="I36" s="12"/>
      <c r="J36" s="12"/>
      <c r="K36" s="12"/>
      <c r="L36" s="21">
        <f>SUM(DATA!BJ2:BJ15000)/COUNTIF(DATA!$G$2:$G$15000,$D$8)</f>
        <v>3</v>
      </c>
      <c r="M36" s="21">
        <f>SUM(DATA!BK2:BK15000)/COUNTIF(DATA!$G$2:$G$15000,$D$8)</f>
        <v>7</v>
      </c>
      <c r="N36" s="21">
        <f>SUM(DATA!BL2:BL15000)/COUNTIF(DATA!$G$2:$G$15000,$D$8)</f>
        <v>1</v>
      </c>
      <c r="O36" s="21">
        <f>SUM(DATA!BM2:BM15000)/COUNTIF(DATA!$G$2:$G$15000,$D$8)</f>
        <v>6</v>
      </c>
      <c r="P36" s="21">
        <f>SUM(DATA!BN2:BN15000)/COUNTIF(DATA!$G$2:$G$15000,$D$8)</f>
        <v>0</v>
      </c>
      <c r="Q36" s="21">
        <f>SUM(DATA!BO2:BO15000)/COUNTIF(DATA!$G$2:$G$15000,$D$8)</f>
        <v>5</v>
      </c>
      <c r="R36" s="21">
        <f>SUM(DATA!BP2:BP15000)/COUNTIF(DATA!$G$2:$G$15000,$D$8)</f>
        <v>15</v>
      </c>
      <c r="S36" s="21">
        <f>SUM(DATA!BQ2:BQ15000)/COUNTIF(DATA!$G$2:$G$15000,$D$8)</f>
        <v>0</v>
      </c>
      <c r="T36" s="21">
        <f>SUM(DATA!BR2:BR15000)/COUNTIF(DATA!$G$2:$G$15000,$D$8)</f>
        <v>0</v>
      </c>
      <c r="U36" s="21">
        <f>SUM(DATA!BS2:BS15000)/COUNTIF(DATA!$G$2:$G$15000,$D$8)</f>
        <v>1</v>
      </c>
      <c r="V36" s="21">
        <f>SUM(DATA!BT2:BT15000)/COUNTIF(DATA!$G$2:$G$15000,$D$8)</f>
        <v>0</v>
      </c>
      <c r="W36" s="21">
        <f>SUM(DATA!BU2:BU15000)/COUNTIF(DATA!$G$2:$G$15000,$D$8)</f>
        <v>1</v>
      </c>
      <c r="X36" s="21">
        <f>SUM(DATA!BV2:BV15000)/COUNTIF(DATA!$G$2:$G$15000,$D$8)</f>
        <v>1</v>
      </c>
      <c r="Y36" s="12"/>
      <c r="Z36" s="21">
        <f>SUM(DATA!BW2:BW15000)/COUNTIF(DATA!$G$2:$G$15000,$D$8)</f>
        <v>0.72872340425531912</v>
      </c>
      <c r="AA36" s="21">
        <f>SUM(DATA!BX2:BX15000)/COUNTIF(DATA!$G$2:$G$15000,$D$8)</f>
        <v>0</v>
      </c>
      <c r="AB36" s="21">
        <f>SUM(DATA!BY2:BY15000)/COUNTIF(DATA!$G$2:$G$15000,$D$8)</f>
        <v>0</v>
      </c>
      <c r="AC36" s="24">
        <f>SUM(DATA!BZ2:BZ15000)/COUNTIF(DATA!$G$2:$G$15000,$D$8)</f>
        <v>0</v>
      </c>
    </row>
    <row r="37" spans="1:29" x14ac:dyDescent="0.25">
      <c r="A37" s="2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5"/>
    </row>
    <row r="38" spans="1:29" x14ac:dyDescent="0.25">
      <c r="A38" s="25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5"/>
    </row>
    <row r="39" spans="1:29" x14ac:dyDescent="0.25">
      <c r="A39" s="25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5"/>
    </row>
    <row r="40" spans="1:29" x14ac:dyDescent="0.25">
      <c r="A40" s="30" t="s">
        <v>246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5"/>
    </row>
    <row r="41" spans="1:29" x14ac:dyDescent="0.25">
      <c r="A41" s="25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5"/>
    </row>
    <row r="42" spans="1:29" x14ac:dyDescent="0.25">
      <c r="A42" s="28" t="s">
        <v>76</v>
      </c>
      <c r="B42" s="21">
        <f>COUNTA(DATA!$CA$2:$CA$15000)</f>
        <v>1</v>
      </c>
      <c r="C42" s="12"/>
      <c r="D42" s="29" t="s">
        <v>77</v>
      </c>
      <c r="E42" s="21">
        <f>COUNTA(DATA!$CB$2:$CB$15000)</f>
        <v>0</v>
      </c>
      <c r="F42" s="12"/>
      <c r="G42" s="29" t="s">
        <v>78</v>
      </c>
      <c r="H42" s="21">
        <f>COUNTA(DATA!$CC$2:$CC$15000)</f>
        <v>0</v>
      </c>
      <c r="I42" s="12"/>
      <c r="J42" s="29" t="s">
        <v>79</v>
      </c>
      <c r="K42" s="21">
        <f>COUNTA(DATA!$CD$2:$CD$15000)</f>
        <v>0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5"/>
    </row>
    <row r="43" spans="1:29" x14ac:dyDescent="0.25">
      <c r="A43" s="27"/>
      <c r="B43" s="21"/>
      <c r="C43" s="12"/>
      <c r="D43" s="21"/>
      <c r="E43" s="21"/>
      <c r="F43" s="12"/>
      <c r="G43" s="21"/>
      <c r="H43" s="21"/>
      <c r="I43" s="12"/>
      <c r="J43" s="21"/>
      <c r="K43" s="2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5"/>
    </row>
    <row r="44" spans="1:29" x14ac:dyDescent="0.25">
      <c r="A44" s="27" t="s">
        <v>80</v>
      </c>
      <c r="B44" s="21">
        <f>IFERROR(SUM(DATA!CE2:CE15000)/B42,0)</f>
        <v>4</v>
      </c>
      <c r="C44" s="12"/>
      <c r="D44" s="21" t="s">
        <v>80</v>
      </c>
      <c r="E44" s="21">
        <f>IFERROR(SUM(DATA!$CF$2:$CF$15000)/E42,0)</f>
        <v>0</v>
      </c>
      <c r="F44" s="12"/>
      <c r="G44" s="21" t="s">
        <v>80</v>
      </c>
      <c r="H44" s="21">
        <f>IFERROR(SUM(DATA!$CG$2:$CG$15000),0)</f>
        <v>0</v>
      </c>
      <c r="I44" s="12"/>
      <c r="J44" s="21" t="s">
        <v>80</v>
      </c>
      <c r="K44" s="21">
        <f>SUM(DATA!$CH$2:$CH$15000)</f>
        <v>0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5"/>
    </row>
    <row r="45" spans="1:29" x14ac:dyDescent="0.25">
      <c r="A45" s="27" t="s">
        <v>81</v>
      </c>
      <c r="B45" s="21">
        <f>IFERROR(SUM(DATA!$CI$2:$CI$15000)/B42,0)</f>
        <v>0</v>
      </c>
      <c r="C45" s="12"/>
      <c r="D45" s="21" t="s">
        <v>81</v>
      </c>
      <c r="E45" s="21">
        <f>IFERROR(SUM(DATA!$CJ$2:$CJ$15000)/E42,0)</f>
        <v>0</v>
      </c>
      <c r="F45" s="12"/>
      <c r="G45" s="21" t="s">
        <v>81</v>
      </c>
      <c r="H45" s="21">
        <f>IFERROR(SUM(DATA!$CK$2:$CK$15000)/H42,0)</f>
        <v>0</v>
      </c>
      <c r="I45" s="12"/>
      <c r="J45" s="21" t="s">
        <v>81</v>
      </c>
      <c r="K45" s="21">
        <f>SUM(DATA!$CL$2:$CL$15000)</f>
        <v>0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5"/>
    </row>
    <row r="46" spans="1:29" x14ac:dyDescent="0.25">
      <c r="A46" s="27" t="s">
        <v>82</v>
      </c>
      <c r="B46" s="21">
        <f>IFERROR(SUM(DATA!$CM$2:$CM$15000)/B42,0)</f>
        <v>0</v>
      </c>
      <c r="C46" s="12"/>
      <c r="D46" s="21" t="s">
        <v>82</v>
      </c>
      <c r="E46" s="21">
        <f>IFERROR(SUM(DATA!$CN$2:$CN$15000)/E42,0)</f>
        <v>0</v>
      </c>
      <c r="F46" s="12"/>
      <c r="G46" s="21" t="s">
        <v>82</v>
      </c>
      <c r="H46" s="21">
        <f>IFERROR(SUM(DATA!$CO$2:$CO$15000)/H42,0)</f>
        <v>0</v>
      </c>
      <c r="I46" s="12"/>
      <c r="J46" s="21" t="s">
        <v>82</v>
      </c>
      <c r="K46" s="21">
        <f>SUM(DATA!$CP$2:$CP$15000)</f>
        <v>0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5"/>
    </row>
    <row r="47" spans="1:29" x14ac:dyDescent="0.25">
      <c r="A47" s="27" t="s">
        <v>83</v>
      </c>
      <c r="B47" s="21">
        <f>IFERROR(SUM(DATA!$QI$2:$QI$15000)/B42,0)</f>
        <v>0</v>
      </c>
      <c r="C47" s="12"/>
      <c r="D47" s="21" t="s">
        <v>83</v>
      </c>
      <c r="E47" s="21">
        <f>IFERROR(SUM(DATA!$CR$2:$CR$15000)/E42,0)</f>
        <v>0</v>
      </c>
      <c r="F47" s="12"/>
      <c r="G47" s="21" t="s">
        <v>83</v>
      </c>
      <c r="H47" s="21">
        <f>IFERROR(SUM(DATA!$CS$2:$CS$15000)/H42,0)</f>
        <v>0</v>
      </c>
      <c r="I47" s="12"/>
      <c r="J47" s="21" t="s">
        <v>83</v>
      </c>
      <c r="K47" s="21">
        <f>SUM(DATA!$CT$2:$CT$15000)</f>
        <v>0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5"/>
    </row>
    <row r="48" spans="1:29" x14ac:dyDescent="0.25">
      <c r="A48" s="27" t="s">
        <v>84</v>
      </c>
      <c r="B48" s="21">
        <f>IFERROR(SUM(DATA!$CU$2:$CU$15000)/B42,0)</f>
        <v>0</v>
      </c>
      <c r="C48" s="12"/>
      <c r="D48" s="21" t="s">
        <v>84</v>
      </c>
      <c r="E48" s="21">
        <f>IFERROR(SUM(DATA!$CV$2:$CV$15000)/E42,0)</f>
        <v>0</v>
      </c>
      <c r="F48" s="12"/>
      <c r="G48" s="21" t="s">
        <v>84</v>
      </c>
      <c r="H48" s="21">
        <f>IFERROR(SUM(DATA!$CW$2:$CW$15000)/H42,0)</f>
        <v>0</v>
      </c>
      <c r="I48" s="12"/>
      <c r="J48" s="21" t="s">
        <v>84</v>
      </c>
      <c r="K48" s="21">
        <f>SUM(DATA!$CX$2:$CX$15000)</f>
        <v>0</v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5"/>
    </row>
    <row r="49" spans="1:29" x14ac:dyDescent="0.25">
      <c r="A49" s="27" t="s">
        <v>85</v>
      </c>
      <c r="B49" s="21">
        <f>IFERROR(SUM(DATA!$CY$2:$CY$15000)/B42,0)</f>
        <v>0</v>
      </c>
      <c r="C49" s="12"/>
      <c r="D49" s="21" t="s">
        <v>85</v>
      </c>
      <c r="E49" s="21">
        <f>IFERROR(SUM(DATA!$CZ$2:$CZ$15000)/E42,0)</f>
        <v>0</v>
      </c>
      <c r="F49" s="12"/>
      <c r="G49" s="21" t="s">
        <v>85</v>
      </c>
      <c r="H49" s="21">
        <f>IFERROR(SUM(DATA!$DA$2:$DA$15000)/H42,0)</f>
        <v>0</v>
      </c>
      <c r="I49" s="12"/>
      <c r="J49" s="21" t="s">
        <v>85</v>
      </c>
      <c r="K49" s="21">
        <f>SUM(DATA!$DB$2:$DB$15000)</f>
        <v>0</v>
      </c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5"/>
    </row>
    <row r="50" spans="1:29" x14ac:dyDescent="0.25">
      <c r="A50" s="27" t="s">
        <v>86</v>
      </c>
      <c r="B50" s="21">
        <f>IFERROR(SUM(DATA!$DC$2:$DC$15000)/B42,0)</f>
        <v>0</v>
      </c>
      <c r="C50" s="12"/>
      <c r="D50" s="21" t="s">
        <v>86</v>
      </c>
      <c r="E50" s="21">
        <f>IFERROR(SUM(DATA!$DD$2:$DD$15000)/E42,0)</f>
        <v>0</v>
      </c>
      <c r="F50" s="12"/>
      <c r="G50" s="21" t="s">
        <v>86</v>
      </c>
      <c r="H50" s="21">
        <f>IFERROR(SUM(DATA!$DE$2:$DE$15000)/H42,0)</f>
        <v>0</v>
      </c>
      <c r="I50" s="12"/>
      <c r="J50" s="21" t="s">
        <v>86</v>
      </c>
      <c r="K50" s="21">
        <f>SUM(DATA!$DF$2:$DF$15000)</f>
        <v>0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5"/>
    </row>
    <row r="51" spans="1:29" x14ac:dyDescent="0.25">
      <c r="A51" s="27" t="s">
        <v>87</v>
      </c>
      <c r="B51" s="21">
        <f>IFERROR(SUM(DATA!$DG$2:$DG$15000)/B42,0)</f>
        <v>0</v>
      </c>
      <c r="C51" s="12"/>
      <c r="D51" s="21" t="s">
        <v>87</v>
      </c>
      <c r="E51" s="21">
        <f>IFERROR(SUM(DATA!$DH$2:$DH$15000)/E42,0)</f>
        <v>0</v>
      </c>
      <c r="F51" s="12"/>
      <c r="G51" s="21" t="s">
        <v>87</v>
      </c>
      <c r="H51" s="21">
        <f>IFERROR(SUM(DATA!$DI$2:$DI$15000)/H42,0)</f>
        <v>0</v>
      </c>
      <c r="I51" s="12"/>
      <c r="J51" s="21" t="s">
        <v>87</v>
      </c>
      <c r="K51" s="21">
        <f>SUM(DATA!$DJ$2:$DJ$15000)</f>
        <v>0</v>
      </c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5"/>
    </row>
    <row r="52" spans="1:29" x14ac:dyDescent="0.25">
      <c r="A52" s="27" t="s">
        <v>88</v>
      </c>
      <c r="B52" s="21">
        <f>IFERROR(SUM(DATA!DK$2:$DK$15000)/B42,0)</f>
        <v>0</v>
      </c>
      <c r="C52" s="12"/>
      <c r="D52" s="21" t="s">
        <v>88</v>
      </c>
      <c r="E52" s="21">
        <f>IFERROR(SUM(DATA!$DL$2:$DL$15000),0)</f>
        <v>0</v>
      </c>
      <c r="F52" s="12"/>
      <c r="G52" s="21" t="s">
        <v>88</v>
      </c>
      <c r="H52" s="21">
        <f>IFERROR(SUM(DATA!$DM$2:$DM$15000)/H42,0)</f>
        <v>0</v>
      </c>
      <c r="I52" s="12"/>
      <c r="J52" s="21" t="s">
        <v>88</v>
      </c>
      <c r="K52" s="21">
        <f>SUM(DATA!$DN$2:$DN$15000)</f>
        <v>0</v>
      </c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5"/>
    </row>
    <row r="53" spans="1:29" x14ac:dyDescent="0.25">
      <c r="A53" s="27" t="s">
        <v>89</v>
      </c>
      <c r="B53" s="21">
        <f>IFERROR(SUM(DATA!$DO$2:$DO$15000)/B42,0)</f>
        <v>0</v>
      </c>
      <c r="C53" s="12"/>
      <c r="D53" s="21" t="s">
        <v>89</v>
      </c>
      <c r="E53" s="21">
        <f>IFERROR(SUM(DATA!$DP$2:$DP$15000),0)</f>
        <v>0</v>
      </c>
      <c r="F53" s="12"/>
      <c r="G53" s="21" t="s">
        <v>89</v>
      </c>
      <c r="H53" s="21">
        <f>IFERROR(SUM(DATA!$DQ$2:$DQ$15000)/H42,0)</f>
        <v>0</v>
      </c>
      <c r="I53" s="12"/>
      <c r="J53" s="21" t="s">
        <v>89</v>
      </c>
      <c r="K53" s="21">
        <f>SUM(DATA!$DR$2:$DR$15000)</f>
        <v>0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5"/>
    </row>
    <row r="54" spans="1:29" ht="15.75" thickBot="1" x14ac:dyDescent="0.3">
      <c r="A54" s="2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7"/>
    </row>
    <row r="55" spans="1:29" x14ac:dyDescent="0.25"/>
    <row r="56" spans="1:29" x14ac:dyDescent="0.25">
      <c r="A56" s="5" t="s">
        <v>215</v>
      </c>
    </row>
    <row r="57" spans="1:29" x14ac:dyDescent="0.25">
      <c r="A57" s="2">
        <f>COUNTA(DATA!DS2:DS15000)</f>
        <v>0</v>
      </c>
      <c r="B57" s="2" t="s">
        <v>91</v>
      </c>
    </row>
    <row r="58" spans="1:29" x14ac:dyDescent="0.25"/>
    <row r="59" spans="1:29" x14ac:dyDescent="0.25"/>
    <row r="60" spans="1:29" x14ac:dyDescent="0.25"/>
    <row r="61" spans="1:29" x14ac:dyDescent="0.25"/>
    <row r="62" spans="1:29" x14ac:dyDescent="0.25"/>
    <row r="63" spans="1:29" x14ac:dyDescent="0.25"/>
    <row r="64" spans="1:29" x14ac:dyDescent="0.25"/>
  </sheetData>
  <mergeCells count="3">
    <mergeCell ref="A34:G34"/>
    <mergeCell ref="L34:X34"/>
    <mergeCell ref="Z34:AC3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178146A4997944BEAE463323CB0566" ma:contentTypeVersion="13" ma:contentTypeDescription="Criar um novo documento." ma:contentTypeScope="" ma:versionID="a255424a29c4eab17e4069f809cc828d">
  <xsd:schema xmlns:xsd="http://www.w3.org/2001/XMLSchema" xmlns:xs="http://www.w3.org/2001/XMLSchema" xmlns:p="http://schemas.microsoft.com/office/2006/metadata/properties" xmlns:ns2="55ac2ff0-363c-4620-b929-3ad32bafcb6d" xmlns:ns3="c52954a3-dd16-4a51-9a94-3f12bb952c45" targetNamespace="http://schemas.microsoft.com/office/2006/metadata/properties" ma:root="true" ma:fieldsID="e6b1a33526b7157eb78b15bd702c67bf" ns2:_="" ns3:_="">
    <xsd:import namespace="55ac2ff0-363c-4620-b929-3ad32bafcb6d"/>
    <xsd:import namespace="c52954a3-dd16-4a51-9a94-3f12bb952c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c2ff0-363c-4620-b929-3ad32bafcb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m" ma:readOnly="false" ma:fieldId="{5cf76f15-5ced-4ddc-b409-7134ff3c332f}" ma:taxonomyMulti="true" ma:sspId="ef19a267-dc20-4880-b374-589ffd0bd9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954a3-dd16-4a51-9a94-3f12bb952c4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938606d-242f-42d0-8551-f34eb5f6175c}" ma:internalName="TaxCatchAll" ma:showField="CatchAllData" ma:web="c52954a3-dd16-4a51-9a94-3f12bb952c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2954a3-dd16-4a51-9a94-3f12bb952c45" xsi:nil="true"/>
    <lcf76f155ced4ddcb4097134ff3c332f xmlns="55ac2ff0-363c-4620-b929-3ad32bafcb6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ABB252-25DA-4774-86DA-21B6A45FA2E0}"/>
</file>

<file path=customXml/itemProps2.xml><?xml version="1.0" encoding="utf-8"?>
<ds:datastoreItem xmlns:ds="http://schemas.openxmlformats.org/officeDocument/2006/customXml" ds:itemID="{F571377E-B64E-406E-997F-13B8CBEBE722}"/>
</file>

<file path=customXml/itemProps3.xml><?xml version="1.0" encoding="utf-8"?>
<ds:datastoreItem xmlns:ds="http://schemas.openxmlformats.org/officeDocument/2006/customXml" ds:itemID="{65E0B4E4-240E-4F77-816F-A57577A945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Intructions</vt:lpstr>
      <vt:lpstr>DATA</vt:lpstr>
      <vt:lpstr>ResultECF4climT&amp;SCquestionnaire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Gamarra Rodriguez,  Ana Rosa</dc:creator>
  <cp:lastModifiedBy>Gamarra Rodriguez,  Ana Rosa</cp:lastModifiedBy>
  <dcterms:created xsi:type="dcterms:W3CDTF">2022-09-21T13:17:10Z</dcterms:created>
  <dcterms:modified xsi:type="dcterms:W3CDTF">2022-09-22T09:54:31Z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0x0101002C178146A4997944BEAE463323CB0566</vt:lpwstr>
  </property>
</Properties>
</file>